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9-ről\adatlapok\honlapra\"/>
    </mc:Choice>
  </mc:AlternateContent>
  <bookViews>
    <workbookView xWindow="-180" yWindow="-30" windowWidth="19230" windowHeight="6300" tabRatio="599"/>
  </bookViews>
  <sheets>
    <sheet name="szerv, önk" sheetId="1" r:id="rId1"/>
  </sheets>
  <calcPr calcId="152511"/>
</workbook>
</file>

<file path=xl/calcChain.xml><?xml version="1.0" encoding="utf-8"?>
<calcChain xmlns="http://schemas.openxmlformats.org/spreadsheetml/2006/main">
  <c r="T13" i="1" l="1"/>
  <c r="H34" i="1" l="1"/>
  <c r="I34" i="1"/>
  <c r="B34" i="1" l="1"/>
  <c r="C34" i="1"/>
  <c r="L74" i="1"/>
  <c r="U74" i="1" l="1"/>
  <c r="T74" i="1"/>
  <c r="R74" i="1"/>
  <c r="O31" i="1"/>
  <c r="N31" i="1"/>
  <c r="O30" i="1"/>
  <c r="N30" i="1"/>
  <c r="O29" i="1"/>
  <c r="N29" i="1"/>
  <c r="O28" i="1"/>
  <c r="N28" i="1"/>
  <c r="O27" i="1"/>
  <c r="N27" i="1"/>
  <c r="O26" i="1"/>
  <c r="N26" i="1"/>
  <c r="O25" i="1"/>
  <c r="N25" i="1"/>
  <c r="O24" i="1"/>
  <c r="N24" i="1"/>
  <c r="O23" i="1"/>
  <c r="N23" i="1"/>
  <c r="O22" i="1"/>
  <c r="N22" i="1"/>
  <c r="O21" i="1"/>
  <c r="N21" i="1"/>
  <c r="O20" i="1"/>
  <c r="N20" i="1"/>
  <c r="O19" i="1"/>
  <c r="N19" i="1"/>
  <c r="O18" i="1"/>
  <c r="N18" i="1"/>
  <c r="O17" i="1"/>
  <c r="N17" i="1"/>
  <c r="O16" i="1"/>
  <c r="N16" i="1"/>
  <c r="O15" i="1"/>
  <c r="N15" i="1"/>
  <c r="O14" i="1"/>
  <c r="N14" i="1"/>
  <c r="O12" i="1"/>
  <c r="N12" i="1"/>
  <c r="Q111" i="1" l="1"/>
  <c r="S34" i="1" l="1"/>
  <c r="R34" i="1"/>
  <c r="Q34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2" i="1"/>
  <c r="O74" i="1"/>
  <c r="N74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74" i="1" l="1"/>
  <c r="T34" i="1"/>
  <c r="K89" i="1" l="1"/>
  <c r="M34" i="1"/>
  <c r="L34" i="1"/>
  <c r="K34" i="1"/>
  <c r="J34" i="1"/>
  <c r="G34" i="1"/>
  <c r="F34" i="1"/>
  <c r="E34" i="1"/>
  <c r="D34" i="1"/>
  <c r="K108" i="1"/>
  <c r="K107" i="1"/>
  <c r="K105" i="1"/>
  <c r="K104" i="1"/>
  <c r="K103" i="1"/>
  <c r="K100" i="1"/>
  <c r="K98" i="1"/>
  <c r="K97" i="1"/>
  <c r="K96" i="1"/>
  <c r="K94" i="1"/>
  <c r="K93" i="1"/>
  <c r="K92" i="1"/>
  <c r="J63" i="1"/>
  <c r="K74" i="1"/>
  <c r="J57" i="1"/>
  <c r="E111" i="1"/>
  <c r="G111" i="1"/>
  <c r="E55" i="1"/>
  <c r="J65" i="1"/>
  <c r="B65" i="1" s="1"/>
  <c r="J72" i="1"/>
  <c r="E72" i="1"/>
  <c r="H74" i="1"/>
  <c r="I74" i="1"/>
  <c r="J71" i="1"/>
  <c r="J70" i="1"/>
  <c r="B70" i="1" s="1"/>
  <c r="J69" i="1"/>
  <c r="B69" i="1" s="1"/>
  <c r="J68" i="1"/>
  <c r="J67" i="1"/>
  <c r="B67" i="1" s="1"/>
  <c r="J66" i="1"/>
  <c r="B66" i="1" s="1"/>
  <c r="J64" i="1"/>
  <c r="B64" i="1" s="1"/>
  <c r="J62" i="1"/>
  <c r="B62" i="1" s="1"/>
  <c r="J61" i="1"/>
  <c r="J59" i="1"/>
  <c r="B59" i="1" s="1"/>
  <c r="J58" i="1"/>
  <c r="J56" i="1"/>
  <c r="J55" i="1"/>
  <c r="J54" i="1"/>
  <c r="B54" i="1" s="1"/>
  <c r="J53" i="1"/>
  <c r="B53" i="1" s="1"/>
  <c r="J52" i="1"/>
  <c r="J60" i="1"/>
  <c r="E70" i="1"/>
  <c r="F70" i="1" s="1"/>
  <c r="E69" i="1"/>
  <c r="E68" i="1"/>
  <c r="E67" i="1"/>
  <c r="F67" i="1" s="1"/>
  <c r="E66" i="1"/>
  <c r="F66" i="1" s="1"/>
  <c r="E65" i="1"/>
  <c r="E64" i="1"/>
  <c r="E62" i="1"/>
  <c r="E61" i="1"/>
  <c r="E60" i="1"/>
  <c r="E59" i="1"/>
  <c r="E58" i="1"/>
  <c r="E57" i="1"/>
  <c r="E56" i="1"/>
  <c r="E54" i="1"/>
  <c r="E53" i="1"/>
  <c r="E52" i="1"/>
  <c r="E63" i="1"/>
  <c r="E71" i="1"/>
  <c r="D74" i="1"/>
  <c r="C74" i="1"/>
  <c r="F59" i="1" l="1"/>
  <c r="F62" i="1"/>
  <c r="F53" i="1"/>
  <c r="F54" i="1"/>
  <c r="F69" i="1"/>
  <c r="F64" i="1"/>
  <c r="O94" i="1"/>
  <c r="B57" i="1"/>
  <c r="F57" i="1" s="1"/>
  <c r="O97" i="1"/>
  <c r="B60" i="1"/>
  <c r="F60" i="1" s="1"/>
  <c r="O92" i="1"/>
  <c r="B55" i="1"/>
  <c r="F55" i="1" s="1"/>
  <c r="O108" i="1"/>
  <c r="B71" i="1"/>
  <c r="F71" i="1" s="1"/>
  <c r="O89" i="1"/>
  <c r="B52" i="1"/>
  <c r="F52" i="1" s="1"/>
  <c r="O105" i="1"/>
  <c r="B68" i="1"/>
  <c r="F68" i="1" s="1"/>
  <c r="F65" i="1"/>
  <c r="O95" i="1"/>
  <c r="B58" i="1"/>
  <c r="F58" i="1" s="1"/>
  <c r="O98" i="1"/>
  <c r="B61" i="1"/>
  <c r="F61" i="1" s="1"/>
  <c r="O109" i="1"/>
  <c r="B72" i="1"/>
  <c r="F72" i="1" s="1"/>
  <c r="O100" i="1"/>
  <c r="B63" i="1"/>
  <c r="F63" i="1" s="1"/>
  <c r="O93" i="1"/>
  <c r="B56" i="1"/>
  <c r="O90" i="1"/>
  <c r="O96" i="1"/>
  <c r="O107" i="1"/>
  <c r="O104" i="1"/>
  <c r="O99" i="1"/>
  <c r="N34" i="1"/>
  <c r="M92" i="1"/>
  <c r="M100" i="1"/>
  <c r="M103" i="1"/>
  <c r="M91" i="1"/>
  <c r="K101" i="1"/>
  <c r="M106" i="1"/>
  <c r="O102" i="1"/>
  <c r="M90" i="1"/>
  <c r="M94" i="1"/>
  <c r="M98" i="1"/>
  <c r="M101" i="1"/>
  <c r="M105" i="1"/>
  <c r="M96" i="1"/>
  <c r="M107" i="1"/>
  <c r="K90" i="1"/>
  <c r="M95" i="1"/>
  <c r="M99" i="1"/>
  <c r="M102" i="1"/>
  <c r="K91" i="1"/>
  <c r="M93" i="1"/>
  <c r="K95" i="1"/>
  <c r="M97" i="1"/>
  <c r="K99" i="1"/>
  <c r="K102" i="1"/>
  <c r="M104" i="1"/>
  <c r="K106" i="1"/>
  <c r="M108" i="1"/>
  <c r="O101" i="1"/>
  <c r="E74" i="1"/>
  <c r="O91" i="1"/>
  <c r="O106" i="1"/>
  <c r="O34" i="1"/>
  <c r="J74" i="1"/>
  <c r="M89" i="1"/>
  <c r="O103" i="1"/>
  <c r="F56" i="1" l="1"/>
  <c r="B74" i="1"/>
  <c r="F74" i="1" s="1"/>
  <c r="K111" i="1"/>
  <c r="M111" i="1"/>
  <c r="O111" i="1"/>
</calcChain>
</file>

<file path=xl/sharedStrings.xml><?xml version="1.0" encoding="utf-8"?>
<sst xmlns="http://schemas.openxmlformats.org/spreadsheetml/2006/main" count="150" uniqueCount="74">
  <si>
    <t>SZERVEZETTSÉGI ADATOK</t>
  </si>
  <si>
    <t>Megyék</t>
  </si>
  <si>
    <t xml:space="preserve">és a </t>
  </si>
  <si>
    <t>főváros</t>
  </si>
  <si>
    <t>száma</t>
  </si>
  <si>
    <t>taglétszáma</t>
  </si>
  <si>
    <t>Baranya</t>
  </si>
  <si>
    <t>Bács-Kiskun</t>
  </si>
  <si>
    <t>Békés</t>
  </si>
  <si>
    <t>Borsod-A-Z.</t>
  </si>
  <si>
    <t>Csongrád</t>
  </si>
  <si>
    <t>Fejér</t>
  </si>
  <si>
    <t>Győr-M-S.</t>
  </si>
  <si>
    <t>Hajdú-Bihar</t>
  </si>
  <si>
    <t>Heves</t>
  </si>
  <si>
    <t>Komárom-E.</t>
  </si>
  <si>
    <t>Nógrád</t>
  </si>
  <si>
    <t>Pest</t>
  </si>
  <si>
    <t>Somogy</t>
  </si>
  <si>
    <t>Szabolcs-Sz-B.</t>
  </si>
  <si>
    <t>Tolna</t>
  </si>
  <si>
    <t>Vas</t>
  </si>
  <si>
    <t>Veszprém</t>
  </si>
  <si>
    <t>Zala</t>
  </si>
  <si>
    <t>Budapest</t>
  </si>
  <si>
    <t>Összesen:</t>
  </si>
  <si>
    <t xml:space="preserve"> </t>
  </si>
  <si>
    <t>OI</t>
  </si>
  <si>
    <t xml:space="preserve">             lakóterületi</t>
  </si>
  <si>
    <t xml:space="preserve">           munkahelyi</t>
  </si>
  <si>
    <t>Jász-N-SZ.</t>
  </si>
  <si>
    <t>sek</t>
  </si>
  <si>
    <t>önkénte-</t>
  </si>
  <si>
    <t xml:space="preserve">ebből </t>
  </si>
  <si>
    <t>MVK</t>
  </si>
  <si>
    <t>IVK</t>
  </si>
  <si>
    <t>össz</t>
  </si>
  <si>
    <t>Az önkén-</t>
  </si>
  <si>
    <t>tesek számá-</t>
  </si>
  <si>
    <t>hoz</t>
  </si>
  <si>
    <t>viszonyítva</t>
  </si>
  <si>
    <t>%</t>
  </si>
  <si>
    <t>MIVK</t>
  </si>
  <si>
    <t>összesen</t>
  </si>
  <si>
    <t>megyei/fővárosi szervezet neve</t>
  </si>
  <si>
    <t>Alapszervezetek száma</t>
  </si>
  <si>
    <t>Önkéntesek száma</t>
  </si>
  <si>
    <t>Tagok száma</t>
  </si>
  <si>
    <t>ebből véradásban tevékenykedők</t>
  </si>
  <si>
    <t>Összesen</t>
  </si>
  <si>
    <t>Alapszervezetek</t>
  </si>
  <si>
    <t>n.é.</t>
  </si>
  <si>
    <t>szakmai</t>
  </si>
  <si>
    <t>Lefedett települések/ kerületek száma</t>
  </si>
  <si>
    <t>MVK jelenléte a lefedett településeken/ kerületekben</t>
  </si>
  <si>
    <t>írásbeli szerződéssel  tevékenykedő</t>
  </si>
  <si>
    <t>ifjúsági</t>
  </si>
  <si>
    <t>felnőtt</t>
  </si>
  <si>
    <t>nyugdíjas</t>
  </si>
  <si>
    <t>1-1 programra</t>
  </si>
  <si>
    <t>folyama-tosan</t>
  </si>
  <si>
    <t>Tagdíjat fizetők</t>
  </si>
  <si>
    <t>Pártoló tagok száma</t>
  </si>
  <si>
    <t>települési</t>
  </si>
  <si>
    <t>Megyék és főváros</t>
  </si>
  <si>
    <t>önkéntesek száma</t>
  </si>
  <si>
    <t>feladatot vállaló</t>
  </si>
  <si>
    <t>jelentke-zők</t>
  </si>
  <si>
    <t>biztosítással rendelkező önkéntesek száma</t>
  </si>
  <si>
    <t>közösségi szolgálato-sok száma</t>
  </si>
  <si>
    <t xml:space="preserve">honlapon keresztül </t>
  </si>
  <si>
    <r>
      <t xml:space="preserve">Budapest </t>
    </r>
    <r>
      <rPr>
        <sz val="11"/>
        <rFont val="Calibri"/>
        <family val="2"/>
        <charset val="238"/>
        <scheme val="minor"/>
      </rPr>
      <t>(kerületek)</t>
    </r>
  </si>
  <si>
    <t>ebből ifjúsági önkénte-sek</t>
  </si>
  <si>
    <t>n.a.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</si>
</sst>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8000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271">
    <xf numFmtId="0" fontId="0" fillId="0" borderId="0" xfId="0"/>
    <xf numFmtId="0" fontId="4" fillId="0" borderId="0" xfId="0" applyFont="1" applyAlignment="1">
      <alignment horizontal="left" indent="4"/>
    </xf>
    <xf numFmtId="3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3" fontId="4" fillId="0" borderId="0" xfId="0" applyNumberFormat="1" applyFont="1" applyBorder="1"/>
    <xf numFmtId="0" fontId="4" fillId="0" borderId="17" xfId="0" applyFont="1" applyBorder="1"/>
    <xf numFmtId="0" fontId="4" fillId="0" borderId="6" xfId="0" applyFont="1" applyBorder="1"/>
    <xf numFmtId="0" fontId="6" fillId="0" borderId="0" xfId="0" applyFont="1" applyBorder="1"/>
    <xf numFmtId="0" fontId="4" fillId="0" borderId="9" xfId="0" applyFont="1" applyBorder="1"/>
    <xf numFmtId="0" fontId="4" fillId="0" borderId="8" xfId="0" applyFont="1" applyBorder="1"/>
    <xf numFmtId="0" fontId="4" fillId="0" borderId="11" xfId="0" applyFont="1" applyBorder="1"/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12" xfId="0" applyFont="1" applyBorder="1"/>
    <xf numFmtId="0" fontId="4" fillId="0" borderId="14" xfId="0" applyFont="1" applyBorder="1"/>
    <xf numFmtId="0" fontId="4" fillId="0" borderId="40" xfId="0" applyFont="1" applyBorder="1"/>
    <xf numFmtId="0" fontId="4" fillId="0" borderId="23" xfId="0" applyFont="1" applyBorder="1"/>
    <xf numFmtId="0" fontId="4" fillId="0" borderId="18" xfId="0" applyFont="1" applyBorder="1"/>
    <xf numFmtId="0" fontId="4" fillId="0" borderId="55" xfId="0" applyFont="1" applyFill="1" applyBorder="1" applyAlignment="1">
      <alignment horizontal="center"/>
    </xf>
    <xf numFmtId="0" fontId="4" fillId="0" borderId="56" xfId="0" applyFont="1" applyFill="1" applyBorder="1" applyAlignment="1">
      <alignment horizontal="center"/>
    </xf>
    <xf numFmtId="3" fontId="4" fillId="0" borderId="27" xfId="0" applyNumberFormat="1" applyFont="1" applyFill="1" applyBorder="1" applyAlignment="1">
      <alignment horizontal="center"/>
    </xf>
    <xf numFmtId="3" fontId="4" fillId="0" borderId="29" xfId="0" applyNumberFormat="1" applyFont="1" applyFill="1" applyBorder="1" applyAlignment="1">
      <alignment horizontal="center"/>
    </xf>
    <xf numFmtId="0" fontId="5" fillId="0" borderId="0" xfId="0" applyFont="1"/>
    <xf numFmtId="0" fontId="4" fillId="0" borderId="19" xfId="0" applyFont="1" applyBorder="1"/>
    <xf numFmtId="3" fontId="4" fillId="0" borderId="27" xfId="0" applyNumberFormat="1" applyFont="1" applyBorder="1" applyAlignment="1">
      <alignment horizontal="center"/>
    </xf>
    <xf numFmtId="3" fontId="4" fillId="0" borderId="28" xfId="0" applyNumberFormat="1" applyFont="1" applyBorder="1" applyAlignment="1">
      <alignment horizontal="center"/>
    </xf>
    <xf numFmtId="3" fontId="4" fillId="0" borderId="42" xfId="0" applyNumberFormat="1" applyFont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3" fontId="4" fillId="0" borderId="29" xfId="0" applyNumberFormat="1" applyFont="1" applyBorder="1" applyAlignment="1">
      <alignment horizontal="center"/>
    </xf>
    <xf numFmtId="0" fontId="7" fillId="0" borderId="0" xfId="0" applyFont="1"/>
    <xf numFmtId="3" fontId="4" fillId="0" borderId="0" xfId="0" applyNumberFormat="1" applyFont="1" applyFill="1" applyBorder="1"/>
    <xf numFmtId="3" fontId="4" fillId="0" borderId="39" xfId="0" applyNumberFormat="1" applyFont="1" applyFill="1" applyBorder="1" applyAlignment="1">
      <alignment horizontal="center"/>
    </xf>
    <xf numFmtId="3" fontId="4" fillId="0" borderId="28" xfId="0" applyNumberFormat="1" applyFont="1" applyFill="1" applyBorder="1" applyAlignment="1">
      <alignment horizontal="center"/>
    </xf>
    <xf numFmtId="3" fontId="4" fillId="0" borderId="42" xfId="0" applyNumberFormat="1" applyFont="1" applyFill="1" applyBorder="1" applyAlignment="1">
      <alignment horizontal="center"/>
    </xf>
    <xf numFmtId="0" fontId="4" fillId="0" borderId="42" xfId="0" applyFont="1" applyFill="1" applyBorder="1" applyAlignment="1">
      <alignment horizont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28" xfId="0" applyFont="1" applyBorder="1"/>
    <xf numFmtId="0" fontId="4" fillId="0" borderId="42" xfId="0" applyFont="1" applyBorder="1"/>
    <xf numFmtId="0" fontId="4" fillId="0" borderId="20" xfId="0" applyFont="1" applyBorder="1"/>
    <xf numFmtId="3" fontId="4" fillId="0" borderId="30" xfId="0" applyNumberFormat="1" applyFont="1" applyBorder="1" applyAlignment="1">
      <alignment horizontal="center"/>
    </xf>
    <xf numFmtId="3" fontId="4" fillId="0" borderId="31" xfId="0" applyNumberFormat="1" applyFont="1" applyBorder="1" applyAlignment="1">
      <alignment horizontal="center"/>
    </xf>
    <xf numFmtId="3" fontId="4" fillId="0" borderId="48" xfId="0" applyNumberFormat="1" applyFont="1" applyBorder="1" applyAlignment="1">
      <alignment horizontal="center"/>
    </xf>
    <xf numFmtId="0" fontId="4" fillId="0" borderId="49" xfId="0" applyFont="1" applyBorder="1"/>
    <xf numFmtId="3" fontId="4" fillId="0" borderId="32" xfId="0" applyNumberFormat="1" applyFont="1" applyBorder="1" applyAlignment="1">
      <alignment horizontal="center"/>
    </xf>
    <xf numFmtId="0" fontId="6" fillId="0" borderId="21" xfId="0" applyFont="1" applyBorder="1"/>
    <xf numFmtId="3" fontId="6" fillId="0" borderId="35" xfId="0" applyNumberFormat="1" applyFont="1" applyBorder="1" applyAlignment="1">
      <alignment horizontal="center"/>
    </xf>
    <xf numFmtId="3" fontId="6" fillId="0" borderId="36" xfId="0" applyNumberFormat="1" applyFont="1" applyBorder="1" applyAlignment="1">
      <alignment horizontal="center"/>
    </xf>
    <xf numFmtId="3" fontId="6" fillId="0" borderId="37" xfId="0" applyNumberFormat="1" applyFont="1" applyBorder="1" applyAlignment="1">
      <alignment horizontal="center"/>
    </xf>
    <xf numFmtId="0" fontId="6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3" fontId="4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4" xfId="0" applyFont="1" applyBorder="1"/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3" fontId="4" fillId="0" borderId="55" xfId="0" applyNumberFormat="1" applyFont="1" applyFill="1" applyBorder="1" applyAlignment="1">
      <alignment horizontal="center"/>
    </xf>
    <xf numFmtId="3" fontId="4" fillId="0" borderId="25" xfId="0" applyNumberFormat="1" applyFont="1" applyFill="1" applyBorder="1" applyAlignment="1">
      <alignment horizontal="center"/>
    </xf>
    <xf numFmtId="3" fontId="4" fillId="0" borderId="52" xfId="0" applyNumberFormat="1" applyFont="1" applyFill="1" applyBorder="1" applyAlignment="1">
      <alignment horizontal="center"/>
    </xf>
    <xf numFmtId="3" fontId="4" fillId="0" borderId="65" xfId="0" applyNumberFormat="1" applyFont="1" applyFill="1" applyBorder="1" applyAlignment="1">
      <alignment horizontal="center"/>
    </xf>
    <xf numFmtId="0" fontId="4" fillId="0" borderId="27" xfId="0" applyFont="1" applyBorder="1" applyAlignment="1">
      <alignment horizontal="center"/>
    </xf>
    <xf numFmtId="3" fontId="4" fillId="0" borderId="67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wrapText="1"/>
    </xf>
    <xf numFmtId="3" fontId="4" fillId="0" borderId="45" xfId="0" applyNumberFormat="1" applyFont="1" applyBorder="1" applyAlignment="1">
      <alignment horizontal="center"/>
    </xf>
    <xf numFmtId="3" fontId="4" fillId="0" borderId="67" xfId="0" applyNumberFormat="1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3" fontId="4" fillId="0" borderId="58" xfId="0" applyNumberFormat="1" applyFont="1" applyBorder="1" applyAlignment="1">
      <alignment horizontal="center"/>
    </xf>
    <xf numFmtId="3" fontId="4" fillId="0" borderId="50" xfId="0" applyNumberFormat="1" applyFont="1" applyBorder="1" applyAlignment="1">
      <alignment horizontal="center"/>
    </xf>
    <xf numFmtId="3" fontId="4" fillId="0" borderId="68" xfId="0" applyNumberFormat="1" applyFont="1" applyBorder="1" applyAlignment="1">
      <alignment horizontal="center"/>
    </xf>
    <xf numFmtId="3" fontId="6" fillId="0" borderId="46" xfId="0" applyNumberFormat="1" applyFont="1" applyBorder="1" applyAlignment="1">
      <alignment horizontal="center"/>
    </xf>
    <xf numFmtId="3" fontId="6" fillId="0" borderId="62" xfId="0" applyNumberFormat="1" applyFont="1" applyBorder="1" applyAlignment="1">
      <alignment horizontal="center"/>
    </xf>
    <xf numFmtId="0" fontId="6" fillId="0" borderId="0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4" fillId="0" borderId="1" xfId="0" applyFont="1" applyBorder="1"/>
    <xf numFmtId="0" fontId="4" fillId="0" borderId="16" xfId="0" applyFont="1" applyBorder="1"/>
    <xf numFmtId="0" fontId="6" fillId="0" borderId="16" xfId="0" applyFont="1" applyBorder="1"/>
    <xf numFmtId="0" fontId="4" fillId="0" borderId="1" xfId="0" applyFont="1" applyBorder="1" applyAlignment="1">
      <alignment horizontal="center"/>
    </xf>
    <xf numFmtId="3" fontId="6" fillId="0" borderId="0" xfId="0" applyNumberFormat="1" applyFont="1" applyBorder="1"/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6" fillId="0" borderId="15" xfId="0" applyFont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4" fillId="0" borderId="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6" fillId="0" borderId="4" xfId="0" applyFont="1" applyBorder="1" applyAlignment="1"/>
    <xf numFmtId="0" fontId="4" fillId="0" borderId="22" xfId="0" applyFont="1" applyBorder="1"/>
    <xf numFmtId="0" fontId="4" fillId="0" borderId="3" xfId="0" applyFont="1" applyBorder="1"/>
    <xf numFmtId="3" fontId="4" fillId="0" borderId="1" xfId="0" applyNumberFormat="1" applyFont="1" applyFill="1" applyBorder="1" applyAlignment="1">
      <alignment horizontal="center"/>
    </xf>
    <xf numFmtId="3" fontId="4" fillId="0" borderId="59" xfId="0" applyNumberFormat="1" applyFont="1" applyFill="1" applyBorder="1" applyAlignment="1">
      <alignment horizontal="center"/>
    </xf>
    <xf numFmtId="3" fontId="4" fillId="0" borderId="41" xfId="0" applyNumberFormat="1" applyFont="1" applyFill="1" applyBorder="1" applyAlignment="1">
      <alignment horizontal="center"/>
    </xf>
    <xf numFmtId="4" fontId="4" fillId="0" borderId="33" xfId="0" applyNumberFormat="1" applyFont="1" applyFill="1" applyBorder="1" applyAlignment="1">
      <alignment horizontal="center"/>
    </xf>
    <xf numFmtId="3" fontId="4" fillId="0" borderId="47" xfId="0" applyNumberFormat="1" applyFont="1" applyFill="1" applyBorder="1" applyAlignment="1">
      <alignment horizontal="center"/>
    </xf>
    <xf numFmtId="3" fontId="4" fillId="0" borderId="51" xfId="0" applyNumberFormat="1" applyFont="1" applyBorder="1" applyAlignment="1">
      <alignment horizontal="center"/>
    </xf>
    <xf numFmtId="3" fontId="4" fillId="0" borderId="26" xfId="0" applyNumberFormat="1" applyFont="1" applyBorder="1" applyAlignment="1">
      <alignment horizontal="center"/>
    </xf>
    <xf numFmtId="3" fontId="4" fillId="0" borderId="54" xfId="0" applyNumberFormat="1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3" fontId="4" fillId="0" borderId="33" xfId="0" applyNumberFormat="1" applyFont="1" applyFill="1" applyBorder="1" applyAlignment="1">
      <alignment horizontal="center"/>
    </xf>
    <xf numFmtId="3" fontId="4" fillId="0" borderId="33" xfId="0" applyNumberFormat="1" applyFont="1" applyBorder="1" applyAlignment="1">
      <alignment horizontal="center"/>
    </xf>
    <xf numFmtId="0" fontId="4" fillId="0" borderId="67" xfId="0" applyFont="1" applyBorder="1" applyAlignment="1">
      <alignment horizontal="center"/>
    </xf>
    <xf numFmtId="3" fontId="4" fillId="0" borderId="45" xfId="0" applyNumberFormat="1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3" fontId="6" fillId="0" borderId="0" xfId="0" applyNumberFormat="1" applyFont="1" applyBorder="1" applyAlignment="1">
      <alignment horizontal="center"/>
    </xf>
    <xf numFmtId="3" fontId="4" fillId="0" borderId="75" xfId="0" applyNumberFormat="1" applyFont="1" applyFill="1" applyBorder="1" applyAlignment="1">
      <alignment horizontal="center"/>
    </xf>
    <xf numFmtId="3" fontId="4" fillId="0" borderId="6" xfId="0" applyNumberFormat="1" applyFont="1" applyFill="1" applyBorder="1" applyAlignment="1">
      <alignment horizontal="center"/>
    </xf>
    <xf numFmtId="3" fontId="4" fillId="0" borderId="31" xfId="0" applyNumberFormat="1" applyFont="1" applyFill="1" applyBorder="1" applyAlignment="1">
      <alignment horizontal="center"/>
    </xf>
    <xf numFmtId="3" fontId="4" fillId="0" borderId="43" xfId="0" applyNumberFormat="1" applyFont="1" applyBorder="1" applyAlignment="1">
      <alignment horizontal="center"/>
    </xf>
    <xf numFmtId="3" fontId="4" fillId="0" borderId="34" xfId="0" applyNumberFormat="1" applyFont="1" applyBorder="1" applyAlignment="1">
      <alignment horizontal="center"/>
    </xf>
    <xf numFmtId="0" fontId="4" fillId="0" borderId="30" xfId="0" applyFont="1" applyBorder="1"/>
    <xf numFmtId="0" fontId="4" fillId="0" borderId="76" xfId="0" applyFont="1" applyBorder="1" applyAlignment="1">
      <alignment horizontal="center"/>
    </xf>
    <xf numFmtId="3" fontId="6" fillId="0" borderId="38" xfId="0" applyNumberFormat="1" applyFont="1" applyBorder="1" applyAlignment="1">
      <alignment horizontal="center"/>
    </xf>
    <xf numFmtId="3" fontId="6" fillId="0" borderId="44" xfId="0" applyNumberFormat="1" applyFont="1" applyBorder="1" applyAlignment="1">
      <alignment horizontal="center"/>
    </xf>
    <xf numFmtId="4" fontId="6" fillId="0" borderId="38" xfId="0" applyNumberFormat="1" applyFont="1" applyBorder="1" applyAlignment="1">
      <alignment horizontal="center"/>
    </xf>
    <xf numFmtId="0" fontId="9" fillId="0" borderId="0" xfId="0" applyFont="1" applyBorder="1"/>
    <xf numFmtId="0" fontId="6" fillId="0" borderId="37" xfId="0" applyFont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/>
    </xf>
    <xf numFmtId="3" fontId="6" fillId="0" borderId="38" xfId="0" applyNumberFormat="1" applyFont="1" applyBorder="1" applyAlignment="1">
      <alignment horizontal="center" vertical="center" wrapText="1"/>
    </xf>
    <xf numFmtId="3" fontId="4" fillId="0" borderId="51" xfId="0" applyNumberFormat="1" applyFont="1" applyFill="1" applyBorder="1" applyAlignment="1">
      <alignment horizontal="center"/>
    </xf>
    <xf numFmtId="3" fontId="11" fillId="0" borderId="0" xfId="0" applyNumberFormat="1" applyFont="1" applyBorder="1" applyAlignment="1">
      <alignment horizontal="center"/>
    </xf>
    <xf numFmtId="0" fontId="7" fillId="0" borderId="33" xfId="0" applyFont="1" applyFill="1" applyBorder="1" applyAlignment="1">
      <alignment horizontal="center" vertical="center"/>
    </xf>
    <xf numFmtId="3" fontId="4" fillId="0" borderId="34" xfId="0" applyNumberFormat="1" applyFont="1" applyFill="1" applyBorder="1" applyAlignment="1">
      <alignment horizontal="center"/>
    </xf>
    <xf numFmtId="3" fontId="6" fillId="0" borderId="0" xfId="0" applyNumberFormat="1" applyFont="1" applyFill="1" applyBorder="1" applyAlignment="1">
      <alignment horizontal="center"/>
    </xf>
    <xf numFmtId="3" fontId="4" fillId="0" borderId="69" xfId="0" applyNumberFormat="1" applyFont="1" applyBorder="1" applyAlignment="1">
      <alignment horizontal="center"/>
    </xf>
    <xf numFmtId="3" fontId="4" fillId="0" borderId="29" xfId="0" applyNumberFormat="1" applyFont="1" applyBorder="1" applyAlignment="1">
      <alignment horizontal="center" vertical="center"/>
    </xf>
    <xf numFmtId="3" fontId="4" fillId="0" borderId="32" xfId="0" applyNumberFormat="1" applyFont="1" applyBorder="1" applyAlignment="1">
      <alignment horizontal="center" vertical="center"/>
    </xf>
    <xf numFmtId="3" fontId="4" fillId="0" borderId="37" xfId="0" applyNumberFormat="1" applyFont="1" applyBorder="1" applyAlignment="1">
      <alignment horizontal="center" vertical="center"/>
    </xf>
    <xf numFmtId="0" fontId="4" fillId="0" borderId="0" xfId="0" applyFont="1" applyFill="1"/>
    <xf numFmtId="3" fontId="4" fillId="0" borderId="29" xfId="0" applyNumberFormat="1" applyFont="1" applyFill="1" applyBorder="1" applyAlignment="1">
      <alignment horizontal="center" vertical="center"/>
    </xf>
    <xf numFmtId="0" fontId="4" fillId="0" borderId="19" xfId="0" applyFont="1" applyFill="1" applyBorder="1"/>
    <xf numFmtId="3" fontId="4" fillId="0" borderId="24" xfId="0" applyNumberFormat="1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67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3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vertical="center"/>
    </xf>
    <xf numFmtId="3" fontId="6" fillId="0" borderId="29" xfId="0" applyNumberFormat="1" applyFont="1" applyFill="1" applyBorder="1" applyAlignment="1">
      <alignment horizontal="center" vertical="center"/>
    </xf>
    <xf numFmtId="3" fontId="4" fillId="0" borderId="77" xfId="0" applyNumberFormat="1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/>
    </xf>
    <xf numFmtId="0" fontId="7" fillId="0" borderId="0" xfId="0" applyFont="1" applyFill="1"/>
    <xf numFmtId="0" fontId="6" fillId="0" borderId="0" xfId="0" applyFont="1" applyBorder="1" applyAlignment="1"/>
    <xf numFmtId="0" fontId="4" fillId="0" borderId="28" xfId="0" applyFont="1" applyFill="1" applyBorder="1" applyAlignment="1">
      <alignment horizontal="center"/>
    </xf>
    <xf numFmtId="3" fontId="4" fillId="0" borderId="48" xfId="0" applyNumberFormat="1" applyFont="1" applyBorder="1" applyAlignment="1">
      <alignment horizontal="center"/>
    </xf>
    <xf numFmtId="1" fontId="4" fillId="0" borderId="0" xfId="0" applyNumberFormat="1" applyFont="1" applyFill="1" applyBorder="1"/>
    <xf numFmtId="0" fontId="4" fillId="0" borderId="0" xfId="0" applyFont="1" applyFill="1" applyBorder="1"/>
    <xf numFmtId="9" fontId="4" fillId="0" borderId="0" xfId="2" applyFont="1" applyFill="1" applyBorder="1"/>
    <xf numFmtId="0" fontId="5" fillId="0" borderId="0" xfId="0" applyFont="1" applyFill="1" applyAlignment="1">
      <alignment vertical="center"/>
    </xf>
    <xf numFmtId="3" fontId="4" fillId="0" borderId="53" xfId="0" applyNumberFormat="1" applyFont="1" applyFill="1" applyBorder="1" applyAlignment="1">
      <alignment horizontal="center"/>
    </xf>
    <xf numFmtId="3" fontId="4" fillId="0" borderId="22" xfId="0" applyNumberFormat="1" applyFont="1" applyFill="1" applyBorder="1" applyAlignment="1">
      <alignment horizontal="center"/>
    </xf>
    <xf numFmtId="1" fontId="4" fillId="0" borderId="28" xfId="0" applyNumberFormat="1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65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3" fontId="4" fillId="0" borderId="65" xfId="0" applyNumberFormat="1" applyFont="1" applyBorder="1" applyAlignment="1">
      <alignment horizontal="center" wrapText="1"/>
    </xf>
    <xf numFmtId="3" fontId="4" fillId="0" borderId="63" xfId="0" applyNumberFormat="1" applyFont="1" applyBorder="1" applyAlignment="1">
      <alignment horizontal="center" wrapText="1"/>
    </xf>
    <xf numFmtId="3" fontId="4" fillId="0" borderId="69" xfId="0" applyNumberFormat="1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3" fontId="4" fillId="0" borderId="25" xfId="0" applyNumberFormat="1" applyFont="1" applyFill="1" applyBorder="1" applyAlignment="1">
      <alignment horizontal="center" wrapText="1"/>
    </xf>
    <xf numFmtId="3" fontId="4" fillId="0" borderId="60" xfId="0" applyNumberFormat="1" applyFont="1" applyFill="1" applyBorder="1" applyAlignment="1">
      <alignment horizontal="center" wrapText="1"/>
    </xf>
    <xf numFmtId="3" fontId="4" fillId="0" borderId="28" xfId="0" applyNumberFormat="1" applyFont="1" applyFill="1" applyBorder="1" applyAlignment="1">
      <alignment horizontal="center" wrapText="1"/>
    </xf>
    <xf numFmtId="3" fontId="4" fillId="0" borderId="42" xfId="0" applyNumberFormat="1" applyFont="1" applyFill="1" applyBorder="1" applyAlignment="1">
      <alignment horizont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/>
    </xf>
    <xf numFmtId="0" fontId="6" fillId="0" borderId="56" xfId="0" applyFont="1" applyBorder="1" applyAlignment="1">
      <alignment horizontal="left"/>
    </xf>
    <xf numFmtId="0" fontId="6" fillId="0" borderId="57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6" fillId="0" borderId="72" xfId="0" applyFont="1" applyBorder="1" applyAlignment="1">
      <alignment horizontal="left"/>
    </xf>
    <xf numFmtId="0" fontId="6" fillId="0" borderId="67" xfId="0" applyFont="1" applyBorder="1" applyAlignment="1">
      <alignment horizontal="left"/>
    </xf>
    <xf numFmtId="0" fontId="6" fillId="0" borderId="46" xfId="0" applyFont="1" applyBorder="1" applyAlignment="1">
      <alignment horizontal="center" vertical="center" wrapText="1"/>
    </xf>
    <xf numFmtId="0" fontId="4" fillId="0" borderId="60" xfId="0" applyFont="1" applyFill="1" applyBorder="1" applyAlignment="1">
      <alignment horizontal="center" wrapText="1"/>
    </xf>
    <xf numFmtId="0" fontId="4" fillId="0" borderId="56" xfId="0" applyFont="1" applyFill="1" applyBorder="1" applyAlignment="1">
      <alignment horizontal="center" wrapText="1"/>
    </xf>
    <xf numFmtId="0" fontId="4" fillId="0" borderId="55" xfId="0" applyFont="1" applyFill="1" applyBorder="1" applyAlignment="1">
      <alignment horizontal="center" wrapText="1"/>
    </xf>
    <xf numFmtId="0" fontId="4" fillId="0" borderId="28" xfId="0" applyFont="1" applyFill="1" applyBorder="1" applyAlignment="1">
      <alignment horizontal="center" wrapText="1"/>
    </xf>
    <xf numFmtId="0" fontId="4" fillId="0" borderId="25" xfId="0" applyFont="1" applyFill="1" applyBorder="1" applyAlignment="1">
      <alignment horizontal="center" wrapText="1"/>
    </xf>
    <xf numFmtId="0" fontId="6" fillId="0" borderId="21" xfId="0" applyFont="1" applyBorder="1" applyAlignment="1">
      <alignment horizontal="left"/>
    </xf>
    <xf numFmtId="0" fontId="6" fillId="0" borderId="61" xfId="0" applyFont="1" applyBorder="1" applyAlignment="1">
      <alignment horizontal="left"/>
    </xf>
    <xf numFmtId="0" fontId="4" fillId="0" borderId="45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45" xfId="0" applyFont="1" applyFill="1" applyBorder="1" applyAlignment="1">
      <alignment horizontal="center" wrapText="1"/>
    </xf>
    <xf numFmtId="0" fontId="4" fillId="0" borderId="71" xfId="0" applyFont="1" applyBorder="1" applyAlignment="1">
      <alignment horizontal="left"/>
    </xf>
    <xf numFmtId="0" fontId="4" fillId="0" borderId="73" xfId="0" applyFont="1" applyBorder="1" applyAlignment="1">
      <alignment horizontal="left"/>
    </xf>
    <xf numFmtId="0" fontId="4" fillId="0" borderId="68" xfId="0" applyFont="1" applyBorder="1" applyAlignment="1">
      <alignment horizontal="left"/>
    </xf>
    <xf numFmtId="0" fontId="6" fillId="0" borderId="3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3" fontId="4" fillId="0" borderId="45" xfId="0" applyNumberFormat="1" applyFont="1" applyFill="1" applyBorder="1" applyAlignment="1">
      <alignment horizontal="center" wrapText="1"/>
    </xf>
    <xf numFmtId="0" fontId="4" fillId="0" borderId="70" xfId="0" applyFont="1" applyBorder="1" applyAlignment="1">
      <alignment horizontal="center"/>
    </xf>
    <xf numFmtId="0" fontId="4" fillId="0" borderId="48" xfId="0" applyFont="1" applyBorder="1" applyAlignment="1">
      <alignment horizontal="center"/>
    </xf>
    <xf numFmtId="3" fontId="6" fillId="0" borderId="36" xfId="0" applyNumberFormat="1" applyFont="1" applyBorder="1" applyAlignment="1">
      <alignment horizontal="center"/>
    </xf>
    <xf numFmtId="3" fontId="6" fillId="0" borderId="44" xfId="0" applyNumberFormat="1" applyFont="1" applyBorder="1" applyAlignment="1">
      <alignment horizontal="center"/>
    </xf>
    <xf numFmtId="3" fontId="4" fillId="0" borderId="48" xfId="0" applyNumberFormat="1" applyFont="1" applyBorder="1" applyAlignment="1">
      <alignment horizontal="center"/>
    </xf>
    <xf numFmtId="3" fontId="4" fillId="0" borderId="49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7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6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4" fillId="0" borderId="65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</cellXfs>
  <cellStyles count="3">
    <cellStyle name="Normál" xfId="0" builtinId="0"/>
    <cellStyle name="Normál 2" xfId="1"/>
    <cellStyle name="Százalék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116"/>
  <sheetViews>
    <sheetView tabSelected="1" zoomScale="50" zoomScaleNormal="50" zoomScaleSheetLayoutView="100" workbookViewId="0">
      <selection activeCell="Z99" sqref="Z99"/>
    </sheetView>
  </sheetViews>
  <sheetFormatPr defaultColWidth="8.7265625" defaultRowHeight="14.5" x14ac:dyDescent="0.35"/>
  <cols>
    <col min="1" max="1" width="13" style="3" customWidth="1"/>
    <col min="2" max="2" width="10" style="65" customWidth="1"/>
    <col min="3" max="3" width="11.1796875" style="65" customWidth="1"/>
    <col min="4" max="4" width="7.54296875" style="3" customWidth="1"/>
    <col min="5" max="5" width="11.54296875" style="3" customWidth="1"/>
    <col min="6" max="6" width="11.26953125" style="3" customWidth="1"/>
    <col min="7" max="7" width="11.1796875" style="3" customWidth="1"/>
    <col min="8" max="8" width="9.453125" style="3" customWidth="1"/>
    <col min="9" max="9" width="11.1796875" style="3" customWidth="1"/>
    <col min="10" max="10" width="9" style="3" customWidth="1"/>
    <col min="11" max="11" width="14" style="3" customWidth="1"/>
    <col min="12" max="12" width="7.81640625" style="3" customWidth="1"/>
    <col min="13" max="13" width="11.1796875" style="3" customWidth="1"/>
    <col min="14" max="14" width="10.26953125" style="3" customWidth="1"/>
    <col min="15" max="15" width="12.26953125" style="3" customWidth="1"/>
    <col min="16" max="16" width="5.81640625" style="2" customWidth="1"/>
    <col min="17" max="17" width="8.1796875" style="66" customWidth="1"/>
    <col min="18" max="18" width="10.26953125" style="3" customWidth="1"/>
    <col min="19" max="19" width="9.81640625" style="3" customWidth="1"/>
    <col min="20" max="20" width="9.1796875" style="3" customWidth="1"/>
    <col min="21" max="21" width="10.26953125" style="3" customWidth="1"/>
    <col min="22" max="16384" width="8.7265625" style="3"/>
  </cols>
  <sheetData>
    <row r="3" spans="1:27" ht="12.65" customHeight="1" x14ac:dyDescent="0.35">
      <c r="A3" s="247" t="s">
        <v>0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</row>
    <row r="4" spans="1:27" x14ac:dyDescent="0.35">
      <c r="N4" s="4"/>
      <c r="O4" s="4"/>
      <c r="P4" s="5"/>
    </row>
    <row r="5" spans="1:27" ht="15" thickBot="1" x14ac:dyDescent="0.4">
      <c r="N5" s="4"/>
      <c r="O5" s="4"/>
      <c r="P5" s="5"/>
      <c r="Q5" s="59"/>
      <c r="R5" s="4"/>
      <c r="S5" s="4"/>
    </row>
    <row r="6" spans="1:27" ht="12.65" customHeight="1" x14ac:dyDescent="0.35">
      <c r="A6" s="258" t="s">
        <v>64</v>
      </c>
      <c r="B6" s="261" t="s">
        <v>50</v>
      </c>
      <c r="C6" s="262"/>
      <c r="D6" s="262"/>
      <c r="E6" s="262"/>
      <c r="F6" s="262"/>
      <c r="G6" s="262"/>
      <c r="H6" s="262"/>
      <c r="I6" s="262"/>
      <c r="J6" s="262"/>
      <c r="K6" s="262"/>
      <c r="L6" s="262"/>
      <c r="M6" s="263"/>
      <c r="N6" s="189" t="s">
        <v>49</v>
      </c>
      <c r="O6" s="191"/>
      <c r="P6" s="5"/>
      <c r="Q6" s="189" t="s">
        <v>61</v>
      </c>
      <c r="R6" s="190"/>
      <c r="S6" s="190"/>
      <c r="T6" s="191"/>
      <c r="V6" s="5"/>
    </row>
    <row r="7" spans="1:27" ht="12.65" customHeight="1" x14ac:dyDescent="0.35">
      <c r="A7" s="259"/>
      <c r="B7" s="264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6"/>
      <c r="N7" s="192"/>
      <c r="O7" s="194"/>
      <c r="P7" s="5"/>
      <c r="Q7" s="192"/>
      <c r="R7" s="193"/>
      <c r="S7" s="193"/>
      <c r="T7" s="194"/>
    </row>
    <row r="8" spans="1:27" ht="15" thickBot="1" x14ac:dyDescent="0.4">
      <c r="A8" s="259"/>
      <c r="B8" s="257" t="s">
        <v>63</v>
      </c>
      <c r="C8" s="256"/>
      <c r="D8" s="8" t="s">
        <v>28</v>
      </c>
      <c r="E8" s="7"/>
      <c r="F8" s="8" t="s">
        <v>29</v>
      </c>
      <c r="G8" s="7"/>
      <c r="H8" s="267" t="s">
        <v>56</v>
      </c>
      <c r="I8" s="256"/>
      <c r="J8" s="255" t="s">
        <v>58</v>
      </c>
      <c r="K8" s="256"/>
      <c r="L8" s="254" t="s">
        <v>52</v>
      </c>
      <c r="M8" s="254"/>
      <c r="N8" s="9"/>
      <c r="O8" s="10"/>
      <c r="P8" s="5"/>
      <c r="Q8" s="248"/>
      <c r="R8" s="249"/>
      <c r="S8" s="249"/>
      <c r="T8" s="250"/>
    </row>
    <row r="9" spans="1:27" ht="12.65" customHeight="1" x14ac:dyDescent="0.35">
      <c r="A9" s="259"/>
      <c r="B9" s="67"/>
      <c r="C9" s="13"/>
      <c r="D9" s="4"/>
      <c r="E9" s="11"/>
      <c r="F9" s="4"/>
      <c r="G9" s="11"/>
      <c r="H9" s="68"/>
      <c r="I9" s="11"/>
      <c r="J9" s="4"/>
      <c r="K9" s="11"/>
      <c r="L9" s="4"/>
      <c r="M9" s="4"/>
      <c r="N9" s="9"/>
      <c r="O9" s="10"/>
      <c r="P9" s="5"/>
      <c r="Q9" s="180" t="s">
        <v>56</v>
      </c>
      <c r="R9" s="183" t="s">
        <v>57</v>
      </c>
      <c r="S9" s="268" t="s">
        <v>58</v>
      </c>
      <c r="T9" s="251" t="s">
        <v>36</v>
      </c>
    </row>
    <row r="10" spans="1:27" ht="12.65" customHeight="1" x14ac:dyDescent="0.35">
      <c r="A10" s="259"/>
      <c r="B10" s="12" t="s">
        <v>4</v>
      </c>
      <c r="C10" s="13" t="s">
        <v>5</v>
      </c>
      <c r="D10" s="13" t="s">
        <v>4</v>
      </c>
      <c r="E10" s="13" t="s">
        <v>5</v>
      </c>
      <c r="F10" s="14" t="s">
        <v>4</v>
      </c>
      <c r="G10" s="13" t="s">
        <v>5</v>
      </c>
      <c r="H10" s="14" t="s">
        <v>4</v>
      </c>
      <c r="I10" s="13" t="s">
        <v>5</v>
      </c>
      <c r="J10" s="13" t="s">
        <v>4</v>
      </c>
      <c r="K10" s="13" t="s">
        <v>5</v>
      </c>
      <c r="L10" s="13" t="s">
        <v>4</v>
      </c>
      <c r="M10" s="15" t="s">
        <v>5</v>
      </c>
      <c r="N10" s="12" t="s">
        <v>4</v>
      </c>
      <c r="O10" s="16" t="s">
        <v>5</v>
      </c>
      <c r="P10" s="5"/>
      <c r="Q10" s="181"/>
      <c r="R10" s="184"/>
      <c r="S10" s="269"/>
      <c r="T10" s="252"/>
    </row>
    <row r="11" spans="1:27" ht="13" customHeight="1" thickBot="1" x14ac:dyDescent="0.4">
      <c r="A11" s="260"/>
      <c r="B11" s="69"/>
      <c r="C11" s="70"/>
      <c r="D11" s="18"/>
      <c r="E11" s="18"/>
      <c r="F11" s="19"/>
      <c r="G11" s="18"/>
      <c r="H11" s="19"/>
      <c r="I11" s="18"/>
      <c r="J11" s="18"/>
      <c r="K11" s="18"/>
      <c r="L11" s="18"/>
      <c r="M11" s="20"/>
      <c r="N11" s="17"/>
      <c r="O11" s="21"/>
      <c r="P11" s="5"/>
      <c r="Q11" s="182"/>
      <c r="R11" s="185"/>
      <c r="S11" s="270"/>
      <c r="T11" s="253"/>
    </row>
    <row r="12" spans="1:27" ht="15" customHeight="1" x14ac:dyDescent="0.35">
      <c r="A12" s="22" t="s">
        <v>6</v>
      </c>
      <c r="B12" s="149">
        <v>0</v>
      </c>
      <c r="C12" s="109">
        <v>0</v>
      </c>
      <c r="D12" s="72">
        <v>37</v>
      </c>
      <c r="E12" s="73">
        <v>1245</v>
      </c>
      <c r="F12" s="73">
        <v>7</v>
      </c>
      <c r="G12" s="73">
        <v>135</v>
      </c>
      <c r="H12" s="73">
        <v>17</v>
      </c>
      <c r="I12" s="73">
        <v>589</v>
      </c>
      <c r="J12" s="73">
        <v>0</v>
      </c>
      <c r="K12" s="73">
        <v>0</v>
      </c>
      <c r="L12" s="23">
        <v>0</v>
      </c>
      <c r="M12" s="24">
        <v>0</v>
      </c>
      <c r="N12" s="25">
        <f>B12+D12+F12+H12+J12+L12</f>
        <v>61</v>
      </c>
      <c r="O12" s="26">
        <f>M12+K12+I12+G12+E12+C12</f>
        <v>1969</v>
      </c>
      <c r="P12" s="5"/>
      <c r="Q12" s="74">
        <v>130</v>
      </c>
      <c r="R12" s="167">
        <v>325</v>
      </c>
      <c r="S12" s="75">
        <v>161</v>
      </c>
      <c r="T12" s="168">
        <f>Q12+R12+S12</f>
        <v>616</v>
      </c>
      <c r="V12" s="27"/>
    </row>
    <row r="13" spans="1:27" ht="15" customHeight="1" x14ac:dyDescent="0.35">
      <c r="A13" s="28" t="s">
        <v>7</v>
      </c>
      <c r="B13" s="25" t="s">
        <v>73</v>
      </c>
      <c r="C13" s="120" t="s">
        <v>73</v>
      </c>
      <c r="D13" s="120" t="s">
        <v>73</v>
      </c>
      <c r="E13" s="120" t="s">
        <v>73</v>
      </c>
      <c r="F13" s="120" t="s">
        <v>73</v>
      </c>
      <c r="G13" s="120" t="s">
        <v>73</v>
      </c>
      <c r="H13" s="120" t="s">
        <v>73</v>
      </c>
      <c r="I13" s="120" t="s">
        <v>73</v>
      </c>
      <c r="J13" s="120" t="s">
        <v>73</v>
      </c>
      <c r="K13" s="120" t="s">
        <v>73</v>
      </c>
      <c r="L13" s="120" t="s">
        <v>73</v>
      </c>
      <c r="M13" s="39" t="s">
        <v>73</v>
      </c>
      <c r="N13" s="25">
        <v>50</v>
      </c>
      <c r="O13" s="26">
        <v>2662</v>
      </c>
      <c r="P13" s="5"/>
      <c r="Q13" s="25">
        <v>161</v>
      </c>
      <c r="R13" s="169">
        <v>362</v>
      </c>
      <c r="S13" s="161">
        <v>313</v>
      </c>
      <c r="T13" s="26">
        <f>SUM(Q13:S13)</f>
        <v>836</v>
      </c>
      <c r="V13" s="78"/>
      <c r="W13" s="4"/>
    </row>
    <row r="14" spans="1:27" ht="15" customHeight="1" x14ac:dyDescent="0.35">
      <c r="A14" s="28" t="s">
        <v>8</v>
      </c>
      <c r="B14" s="25">
        <v>67</v>
      </c>
      <c r="C14" s="120">
        <v>4313</v>
      </c>
      <c r="D14" s="120">
        <v>12</v>
      </c>
      <c r="E14" s="37">
        <v>1106</v>
      </c>
      <c r="F14" s="37">
        <v>14</v>
      </c>
      <c r="G14" s="37">
        <v>561</v>
      </c>
      <c r="H14" s="37">
        <v>14</v>
      </c>
      <c r="I14" s="37">
        <v>2494</v>
      </c>
      <c r="J14" s="37">
        <v>12</v>
      </c>
      <c r="K14" s="38">
        <v>760</v>
      </c>
      <c r="L14" s="170">
        <v>1</v>
      </c>
      <c r="M14" s="39">
        <v>35</v>
      </c>
      <c r="N14" s="25">
        <f t="shared" ref="N14:N31" si="0">B14+D14+F14+H14+J14+L14</f>
        <v>120</v>
      </c>
      <c r="O14" s="26">
        <f t="shared" ref="O14:O31" si="1">M14+K14+I14+G14+E14+C14</f>
        <v>9269</v>
      </c>
      <c r="P14" s="5"/>
      <c r="Q14" s="25">
        <v>944</v>
      </c>
      <c r="R14" s="37">
        <v>1823</v>
      </c>
      <c r="S14" s="26">
        <v>1635</v>
      </c>
      <c r="T14" s="77">
        <f t="shared" ref="T14:T23" si="2">Q14+R14+S14</f>
        <v>4402</v>
      </c>
      <c r="V14" s="64"/>
      <c r="W14" s="64"/>
    </row>
    <row r="15" spans="1:27" ht="15" customHeight="1" x14ac:dyDescent="0.35">
      <c r="A15" s="148" t="s">
        <v>9</v>
      </c>
      <c r="B15" s="25">
        <v>47</v>
      </c>
      <c r="C15" s="120">
        <v>2860</v>
      </c>
      <c r="D15" s="120">
        <v>8</v>
      </c>
      <c r="E15" s="37">
        <v>174</v>
      </c>
      <c r="F15" s="37">
        <v>48</v>
      </c>
      <c r="G15" s="37">
        <v>1659</v>
      </c>
      <c r="H15" s="37">
        <v>31</v>
      </c>
      <c r="I15" s="37">
        <v>4680</v>
      </c>
      <c r="J15" s="37">
        <v>2</v>
      </c>
      <c r="K15" s="38">
        <v>30</v>
      </c>
      <c r="L15" s="170">
        <v>0</v>
      </c>
      <c r="M15" s="39">
        <v>0</v>
      </c>
      <c r="N15" s="25">
        <f t="shared" si="0"/>
        <v>136</v>
      </c>
      <c r="O15" s="26">
        <f t="shared" si="1"/>
        <v>9403</v>
      </c>
      <c r="P15" s="35"/>
      <c r="Q15" s="25">
        <v>1080</v>
      </c>
      <c r="R15" s="37">
        <v>1194</v>
      </c>
      <c r="S15" s="26">
        <v>493</v>
      </c>
      <c r="T15" s="77">
        <f t="shared" si="2"/>
        <v>2767</v>
      </c>
      <c r="V15" s="34"/>
      <c r="Z15" s="1"/>
      <c r="AA15" s="1"/>
    </row>
    <row r="16" spans="1:27" ht="15" customHeight="1" x14ac:dyDescent="0.35">
      <c r="A16" s="28" t="s">
        <v>10</v>
      </c>
      <c r="B16" s="25">
        <v>16</v>
      </c>
      <c r="C16" s="120">
        <v>1140</v>
      </c>
      <c r="D16" s="120">
        <v>3</v>
      </c>
      <c r="E16" s="37">
        <v>278</v>
      </c>
      <c r="F16" s="37">
        <v>3</v>
      </c>
      <c r="G16" s="37">
        <v>172</v>
      </c>
      <c r="H16" s="37">
        <v>24</v>
      </c>
      <c r="I16" s="37">
        <v>7381</v>
      </c>
      <c r="J16" s="37">
        <v>4</v>
      </c>
      <c r="K16" s="38">
        <v>182</v>
      </c>
      <c r="L16" s="151">
        <v>8</v>
      </c>
      <c r="M16" s="39">
        <v>354</v>
      </c>
      <c r="N16" s="25">
        <f t="shared" si="0"/>
        <v>58</v>
      </c>
      <c r="O16" s="26">
        <f t="shared" si="1"/>
        <v>9507</v>
      </c>
      <c r="P16" s="35"/>
      <c r="Q16" s="25">
        <v>2082</v>
      </c>
      <c r="R16" s="37">
        <v>247</v>
      </c>
      <c r="S16" s="26">
        <v>216</v>
      </c>
      <c r="T16" s="77">
        <f t="shared" si="2"/>
        <v>2545</v>
      </c>
      <c r="V16" s="27"/>
      <c r="Y16" s="1"/>
    </row>
    <row r="17" spans="1:25" ht="15" customHeight="1" x14ac:dyDescent="0.35">
      <c r="A17" s="28" t="s">
        <v>11</v>
      </c>
      <c r="B17" s="112">
        <v>28</v>
      </c>
      <c r="C17" s="109">
        <v>1646</v>
      </c>
      <c r="D17" s="109">
        <v>0</v>
      </c>
      <c r="E17" s="36">
        <v>0</v>
      </c>
      <c r="F17" s="36">
        <v>3</v>
      </c>
      <c r="G17" s="36">
        <v>99</v>
      </c>
      <c r="H17" s="36">
        <v>13</v>
      </c>
      <c r="I17" s="36">
        <v>1404</v>
      </c>
      <c r="J17" s="36">
        <v>0</v>
      </c>
      <c r="K17" s="110">
        <v>0</v>
      </c>
      <c r="L17" s="151">
        <v>0</v>
      </c>
      <c r="M17" s="39">
        <v>0</v>
      </c>
      <c r="N17" s="25">
        <f t="shared" si="0"/>
        <v>44</v>
      </c>
      <c r="O17" s="26">
        <f t="shared" si="1"/>
        <v>3149</v>
      </c>
      <c r="P17" s="35"/>
      <c r="Q17" s="25">
        <v>406</v>
      </c>
      <c r="R17" s="36">
        <v>560</v>
      </c>
      <c r="S17" s="26">
        <v>423</v>
      </c>
      <c r="T17" s="77">
        <f t="shared" si="2"/>
        <v>1389</v>
      </c>
      <c r="V17" s="34"/>
    </row>
    <row r="18" spans="1:25" ht="15" customHeight="1" x14ac:dyDescent="0.35">
      <c r="A18" s="28" t="s">
        <v>12</v>
      </c>
      <c r="B18" s="25">
        <v>0</v>
      </c>
      <c r="C18" s="120">
        <v>0</v>
      </c>
      <c r="D18" s="120">
        <v>90</v>
      </c>
      <c r="E18" s="37">
        <v>4949</v>
      </c>
      <c r="F18" s="37">
        <v>19</v>
      </c>
      <c r="G18" s="37">
        <v>1269</v>
      </c>
      <c r="H18" s="37">
        <v>21</v>
      </c>
      <c r="I18" s="37">
        <v>2597</v>
      </c>
      <c r="J18" s="37">
        <v>8</v>
      </c>
      <c r="K18" s="38">
        <v>442</v>
      </c>
      <c r="L18" s="151">
        <v>3</v>
      </c>
      <c r="M18" s="39">
        <v>45</v>
      </c>
      <c r="N18" s="25">
        <f t="shared" si="0"/>
        <v>141</v>
      </c>
      <c r="O18" s="26">
        <f t="shared" si="1"/>
        <v>9302</v>
      </c>
      <c r="P18" s="5"/>
      <c r="Q18" s="25">
        <v>530</v>
      </c>
      <c r="R18" s="37">
        <v>2046</v>
      </c>
      <c r="S18" s="26">
        <v>1030</v>
      </c>
      <c r="T18" s="77">
        <f t="shared" si="2"/>
        <v>3606</v>
      </c>
      <c r="V18" s="27"/>
    </row>
    <row r="19" spans="1:25" ht="15" customHeight="1" x14ac:dyDescent="0.35">
      <c r="A19" s="28" t="s">
        <v>13</v>
      </c>
      <c r="B19" s="29">
        <v>0</v>
      </c>
      <c r="C19" s="81">
        <v>0</v>
      </c>
      <c r="D19" s="120">
        <v>68</v>
      </c>
      <c r="E19" s="37">
        <v>4422</v>
      </c>
      <c r="F19" s="37">
        <v>70</v>
      </c>
      <c r="G19" s="37">
        <v>2786</v>
      </c>
      <c r="H19" s="37">
        <v>53</v>
      </c>
      <c r="I19" s="37">
        <v>4572</v>
      </c>
      <c r="J19" s="37">
        <v>13</v>
      </c>
      <c r="K19" s="38">
        <v>727</v>
      </c>
      <c r="L19" s="32">
        <v>0</v>
      </c>
      <c r="M19" s="39">
        <v>0</v>
      </c>
      <c r="N19" s="25">
        <f t="shared" si="0"/>
        <v>204</v>
      </c>
      <c r="O19" s="26">
        <f t="shared" si="1"/>
        <v>12507</v>
      </c>
      <c r="P19" s="5"/>
      <c r="Q19" s="25">
        <v>2127</v>
      </c>
      <c r="R19" s="37">
        <v>2770</v>
      </c>
      <c r="S19" s="26">
        <v>1857</v>
      </c>
      <c r="T19" s="77">
        <f t="shared" si="2"/>
        <v>6754</v>
      </c>
      <c r="V19" s="34"/>
    </row>
    <row r="20" spans="1:25" ht="15" customHeight="1" x14ac:dyDescent="0.35">
      <c r="A20" s="28" t="s">
        <v>14</v>
      </c>
      <c r="B20" s="29">
        <v>31</v>
      </c>
      <c r="C20" s="81">
        <v>1533</v>
      </c>
      <c r="D20" s="120">
        <v>6</v>
      </c>
      <c r="E20" s="37">
        <v>257</v>
      </c>
      <c r="F20" s="37">
        <v>3</v>
      </c>
      <c r="G20" s="37">
        <v>107</v>
      </c>
      <c r="H20" s="37">
        <v>7</v>
      </c>
      <c r="I20" s="37">
        <v>406</v>
      </c>
      <c r="J20" s="37">
        <v>5</v>
      </c>
      <c r="K20" s="38">
        <v>304</v>
      </c>
      <c r="L20" s="32">
        <v>0</v>
      </c>
      <c r="M20" s="39">
        <v>0</v>
      </c>
      <c r="N20" s="25">
        <f t="shared" si="0"/>
        <v>52</v>
      </c>
      <c r="O20" s="26">
        <f t="shared" si="1"/>
        <v>2607</v>
      </c>
      <c r="P20" s="5"/>
      <c r="Q20" s="25">
        <v>363</v>
      </c>
      <c r="R20" s="37">
        <v>755</v>
      </c>
      <c r="S20" s="26">
        <v>1133</v>
      </c>
      <c r="T20" s="77">
        <f t="shared" si="2"/>
        <v>2251</v>
      </c>
      <c r="V20" s="27"/>
    </row>
    <row r="21" spans="1:25" ht="15" customHeight="1" x14ac:dyDescent="0.35">
      <c r="A21" s="28" t="s">
        <v>30</v>
      </c>
      <c r="B21" s="29">
        <v>26</v>
      </c>
      <c r="C21" s="81">
        <v>1580</v>
      </c>
      <c r="D21" s="120">
        <v>13</v>
      </c>
      <c r="E21" s="37">
        <v>1440</v>
      </c>
      <c r="F21" s="37">
        <v>4</v>
      </c>
      <c r="G21" s="37">
        <v>572</v>
      </c>
      <c r="H21" s="37">
        <v>5</v>
      </c>
      <c r="I21" s="37">
        <v>708</v>
      </c>
      <c r="J21" s="37">
        <v>3</v>
      </c>
      <c r="K21" s="38">
        <v>112</v>
      </c>
      <c r="L21" s="153">
        <v>0</v>
      </c>
      <c r="M21" s="39">
        <v>0</v>
      </c>
      <c r="N21" s="25">
        <f t="shared" si="0"/>
        <v>51</v>
      </c>
      <c r="O21" s="26">
        <f t="shared" si="1"/>
        <v>4412</v>
      </c>
      <c r="P21" s="35"/>
      <c r="Q21" s="25">
        <v>205</v>
      </c>
      <c r="R21" s="37">
        <v>868</v>
      </c>
      <c r="S21" s="26">
        <v>871</v>
      </c>
      <c r="T21" s="77">
        <f t="shared" si="2"/>
        <v>1944</v>
      </c>
      <c r="V21" s="34"/>
    </row>
    <row r="22" spans="1:25" ht="15" customHeight="1" x14ac:dyDescent="0.35">
      <c r="A22" s="28" t="s">
        <v>15</v>
      </c>
      <c r="B22" s="29">
        <v>55</v>
      </c>
      <c r="C22" s="81">
        <v>3586</v>
      </c>
      <c r="D22" s="120">
        <v>30</v>
      </c>
      <c r="E22" s="37">
        <v>1537</v>
      </c>
      <c r="F22" s="37">
        <v>32</v>
      </c>
      <c r="G22" s="37">
        <v>1389</v>
      </c>
      <c r="H22" s="37">
        <v>8</v>
      </c>
      <c r="I22" s="37">
        <v>721</v>
      </c>
      <c r="J22" s="37">
        <v>9</v>
      </c>
      <c r="K22" s="38">
        <v>512</v>
      </c>
      <c r="L22" s="153">
        <v>4</v>
      </c>
      <c r="M22" s="39">
        <v>91</v>
      </c>
      <c r="N22" s="25">
        <f t="shared" si="0"/>
        <v>138</v>
      </c>
      <c r="O22" s="26">
        <f t="shared" si="1"/>
        <v>7836</v>
      </c>
      <c r="P22" s="35"/>
      <c r="Q22" s="25">
        <v>286</v>
      </c>
      <c r="R22" s="37">
        <v>1596</v>
      </c>
      <c r="S22" s="26">
        <v>1666</v>
      </c>
      <c r="T22" s="77">
        <f t="shared" si="2"/>
        <v>3548</v>
      </c>
      <c r="V22" s="27"/>
    </row>
    <row r="23" spans="1:25" s="146" customFormat="1" ht="15" customHeight="1" x14ac:dyDescent="0.35">
      <c r="A23" s="148" t="s">
        <v>16</v>
      </c>
      <c r="B23" s="25">
        <v>17</v>
      </c>
      <c r="C23" s="120">
        <v>695</v>
      </c>
      <c r="D23" s="120">
        <v>0</v>
      </c>
      <c r="E23" s="37">
        <v>0</v>
      </c>
      <c r="F23" s="37">
        <v>11</v>
      </c>
      <c r="G23" s="37">
        <v>679</v>
      </c>
      <c r="H23" s="37">
        <v>10</v>
      </c>
      <c r="I23" s="37">
        <v>952</v>
      </c>
      <c r="J23" s="37">
        <v>0</v>
      </c>
      <c r="K23" s="38">
        <v>0</v>
      </c>
      <c r="L23" s="158">
        <v>0</v>
      </c>
      <c r="M23" s="39">
        <v>0</v>
      </c>
      <c r="N23" s="25">
        <f t="shared" si="0"/>
        <v>38</v>
      </c>
      <c r="O23" s="26">
        <f t="shared" si="1"/>
        <v>2326</v>
      </c>
      <c r="P23" s="35"/>
      <c r="Q23" s="25">
        <v>106</v>
      </c>
      <c r="R23" s="37">
        <v>538</v>
      </c>
      <c r="S23" s="26">
        <v>90</v>
      </c>
      <c r="T23" s="77">
        <f t="shared" si="2"/>
        <v>734</v>
      </c>
      <c r="V23" s="159"/>
    </row>
    <row r="24" spans="1:25" ht="15" customHeight="1" x14ac:dyDescent="0.35">
      <c r="A24" s="28" t="s">
        <v>17</v>
      </c>
      <c r="B24" s="29">
        <v>0</v>
      </c>
      <c r="C24" s="81">
        <v>0</v>
      </c>
      <c r="D24" s="120">
        <v>54</v>
      </c>
      <c r="E24" s="37">
        <v>2994</v>
      </c>
      <c r="F24" s="37">
        <v>9</v>
      </c>
      <c r="G24" s="37">
        <v>242</v>
      </c>
      <c r="H24" s="37">
        <v>8</v>
      </c>
      <c r="I24" s="37">
        <v>770</v>
      </c>
      <c r="J24" s="37">
        <v>2</v>
      </c>
      <c r="K24" s="38">
        <v>74</v>
      </c>
      <c r="L24" s="32">
        <v>1</v>
      </c>
      <c r="M24" s="39">
        <v>18</v>
      </c>
      <c r="N24" s="25">
        <f t="shared" si="0"/>
        <v>74</v>
      </c>
      <c r="O24" s="26">
        <f t="shared" si="1"/>
        <v>4098</v>
      </c>
      <c r="P24" s="35"/>
      <c r="Q24" s="25">
        <v>36</v>
      </c>
      <c r="R24" s="37">
        <v>728</v>
      </c>
      <c r="S24" s="26">
        <v>765</v>
      </c>
      <c r="T24" s="77">
        <f>Q24+R24+S24</f>
        <v>1529</v>
      </c>
    </row>
    <row r="25" spans="1:25" ht="15" customHeight="1" x14ac:dyDescent="0.35">
      <c r="A25" s="28" t="s">
        <v>18</v>
      </c>
      <c r="B25" s="29">
        <v>3</v>
      </c>
      <c r="C25" s="81">
        <v>77</v>
      </c>
      <c r="D25" s="120">
        <v>90</v>
      </c>
      <c r="E25" s="37">
        <v>4321</v>
      </c>
      <c r="F25" s="37">
        <v>31</v>
      </c>
      <c r="G25" s="37">
        <v>876</v>
      </c>
      <c r="H25" s="37">
        <v>16</v>
      </c>
      <c r="I25" s="37">
        <v>811</v>
      </c>
      <c r="J25" s="37">
        <v>5</v>
      </c>
      <c r="K25" s="38">
        <v>248</v>
      </c>
      <c r="L25" s="32">
        <v>2</v>
      </c>
      <c r="M25" s="39">
        <v>95</v>
      </c>
      <c r="N25" s="25">
        <f t="shared" si="0"/>
        <v>147</v>
      </c>
      <c r="O25" s="26">
        <f t="shared" si="1"/>
        <v>6428</v>
      </c>
      <c r="P25" s="35"/>
      <c r="Q25" s="25">
        <v>443</v>
      </c>
      <c r="R25" s="37">
        <v>960</v>
      </c>
      <c r="S25" s="26">
        <v>1591</v>
      </c>
      <c r="T25" s="77">
        <f t="shared" ref="T25:T31" si="3">Q25+R25+S25</f>
        <v>2994</v>
      </c>
      <c r="U25" s="62"/>
    </row>
    <row r="26" spans="1:25" ht="15" customHeight="1" x14ac:dyDescent="0.35">
      <c r="A26" s="28" t="s">
        <v>19</v>
      </c>
      <c r="B26" s="29">
        <v>60</v>
      </c>
      <c r="C26" s="81">
        <v>2372</v>
      </c>
      <c r="D26" s="120">
        <v>6</v>
      </c>
      <c r="E26" s="37">
        <v>235</v>
      </c>
      <c r="F26" s="37">
        <v>58</v>
      </c>
      <c r="G26" s="37">
        <v>1904</v>
      </c>
      <c r="H26" s="37">
        <v>37</v>
      </c>
      <c r="I26" s="37">
        <v>6478</v>
      </c>
      <c r="J26" s="37">
        <v>17</v>
      </c>
      <c r="K26" s="38">
        <v>477</v>
      </c>
      <c r="L26" s="32">
        <v>4</v>
      </c>
      <c r="M26" s="39">
        <v>95</v>
      </c>
      <c r="N26" s="25">
        <f t="shared" si="0"/>
        <v>182</v>
      </c>
      <c r="O26" s="26">
        <f t="shared" si="1"/>
        <v>11561</v>
      </c>
      <c r="P26" s="5"/>
      <c r="Q26" s="25">
        <v>3760</v>
      </c>
      <c r="R26" s="37">
        <v>2199</v>
      </c>
      <c r="S26" s="26">
        <v>514</v>
      </c>
      <c r="T26" s="77">
        <f t="shared" si="3"/>
        <v>6473</v>
      </c>
      <c r="U26" s="79"/>
      <c r="V26" s="4"/>
      <c r="W26" s="4"/>
      <c r="X26" s="4"/>
      <c r="Y26" s="4"/>
    </row>
    <row r="27" spans="1:25" ht="15" customHeight="1" x14ac:dyDescent="0.35">
      <c r="A27" s="28" t="s">
        <v>20</v>
      </c>
      <c r="B27" s="29">
        <v>39</v>
      </c>
      <c r="C27" s="81">
        <v>2411</v>
      </c>
      <c r="D27" s="120">
        <v>3</v>
      </c>
      <c r="E27" s="37">
        <v>246</v>
      </c>
      <c r="F27" s="37">
        <v>12</v>
      </c>
      <c r="G27" s="37">
        <v>337</v>
      </c>
      <c r="H27" s="37">
        <v>1</v>
      </c>
      <c r="I27" s="37">
        <v>24</v>
      </c>
      <c r="J27" s="37">
        <v>1</v>
      </c>
      <c r="K27" s="38">
        <v>292</v>
      </c>
      <c r="L27" s="32">
        <v>0</v>
      </c>
      <c r="M27" s="39">
        <v>0</v>
      </c>
      <c r="N27" s="25">
        <f t="shared" si="0"/>
        <v>56</v>
      </c>
      <c r="O27" s="26">
        <f t="shared" si="1"/>
        <v>3310</v>
      </c>
      <c r="P27" s="5"/>
      <c r="Q27" s="25">
        <v>50</v>
      </c>
      <c r="R27" s="37">
        <v>757</v>
      </c>
      <c r="S27" s="26">
        <v>416</v>
      </c>
      <c r="T27" s="77">
        <f t="shared" si="3"/>
        <v>1223</v>
      </c>
      <c r="U27" s="80"/>
      <c r="V27" s="40"/>
      <c r="W27" s="40"/>
      <c r="X27" s="40"/>
      <c r="Y27" s="40"/>
    </row>
    <row r="28" spans="1:25" ht="15" customHeight="1" x14ac:dyDescent="0.35">
      <c r="A28" s="28" t="s">
        <v>21</v>
      </c>
      <c r="B28" s="29">
        <v>58</v>
      </c>
      <c r="C28" s="81">
        <v>2322</v>
      </c>
      <c r="D28" s="120">
        <v>7</v>
      </c>
      <c r="E28" s="37">
        <v>387</v>
      </c>
      <c r="F28" s="37">
        <v>19</v>
      </c>
      <c r="G28" s="37">
        <v>953</v>
      </c>
      <c r="H28" s="37">
        <v>3</v>
      </c>
      <c r="I28" s="37">
        <v>541</v>
      </c>
      <c r="J28" s="37">
        <v>1</v>
      </c>
      <c r="K28" s="38">
        <v>187</v>
      </c>
      <c r="L28" s="32">
        <v>0</v>
      </c>
      <c r="M28" s="39">
        <v>0</v>
      </c>
      <c r="N28" s="25">
        <f t="shared" si="0"/>
        <v>88</v>
      </c>
      <c r="O28" s="26">
        <f t="shared" si="1"/>
        <v>4390</v>
      </c>
      <c r="P28" s="5"/>
      <c r="Q28" s="25">
        <v>527</v>
      </c>
      <c r="R28" s="37">
        <v>2037</v>
      </c>
      <c r="S28" s="26">
        <v>1126</v>
      </c>
      <c r="T28" s="77">
        <f t="shared" si="3"/>
        <v>3690</v>
      </c>
      <c r="U28" s="80"/>
      <c r="V28" s="41"/>
      <c r="W28" s="41"/>
      <c r="X28" s="41"/>
      <c r="Y28" s="41"/>
    </row>
    <row r="29" spans="1:25" ht="15" customHeight="1" x14ac:dyDescent="0.35">
      <c r="A29" s="28" t="s">
        <v>22</v>
      </c>
      <c r="B29" s="29">
        <v>34</v>
      </c>
      <c r="C29" s="81">
        <v>1280</v>
      </c>
      <c r="D29" s="120">
        <v>0</v>
      </c>
      <c r="E29" s="37">
        <v>0</v>
      </c>
      <c r="F29" s="37">
        <v>10</v>
      </c>
      <c r="G29" s="37">
        <v>183</v>
      </c>
      <c r="H29" s="37">
        <v>12</v>
      </c>
      <c r="I29" s="37">
        <v>421</v>
      </c>
      <c r="J29" s="37">
        <v>4</v>
      </c>
      <c r="K29" s="38">
        <v>692</v>
      </c>
      <c r="L29" s="32">
        <v>0</v>
      </c>
      <c r="M29" s="39">
        <v>0</v>
      </c>
      <c r="N29" s="25">
        <f t="shared" si="0"/>
        <v>60</v>
      </c>
      <c r="O29" s="26">
        <f t="shared" si="1"/>
        <v>2576</v>
      </c>
      <c r="P29" s="5"/>
      <c r="Q29" s="25">
        <v>82</v>
      </c>
      <c r="R29" s="37">
        <v>728</v>
      </c>
      <c r="S29" s="26">
        <v>552</v>
      </c>
      <c r="T29" s="77">
        <f t="shared" si="3"/>
        <v>1362</v>
      </c>
      <c r="U29" s="40"/>
      <c r="V29" s="42"/>
      <c r="W29" s="42"/>
      <c r="X29" s="42"/>
      <c r="Y29" s="42"/>
    </row>
    <row r="30" spans="1:25" ht="15" customHeight="1" x14ac:dyDescent="0.35">
      <c r="A30" s="28" t="s">
        <v>23</v>
      </c>
      <c r="B30" s="25">
        <v>60</v>
      </c>
      <c r="C30" s="120">
        <v>2195</v>
      </c>
      <c r="D30" s="120">
        <v>34</v>
      </c>
      <c r="E30" s="37">
        <v>1636</v>
      </c>
      <c r="F30" s="37">
        <v>37</v>
      </c>
      <c r="G30" s="37">
        <v>1407</v>
      </c>
      <c r="H30" s="37">
        <v>6</v>
      </c>
      <c r="I30" s="37">
        <v>604</v>
      </c>
      <c r="J30" s="37">
        <v>2</v>
      </c>
      <c r="K30" s="38">
        <v>67</v>
      </c>
      <c r="L30" s="150">
        <v>1</v>
      </c>
      <c r="M30" s="39">
        <v>11</v>
      </c>
      <c r="N30" s="25">
        <f t="shared" si="0"/>
        <v>140</v>
      </c>
      <c r="O30" s="26">
        <f t="shared" si="1"/>
        <v>5920</v>
      </c>
      <c r="P30" s="35"/>
      <c r="Q30" s="25">
        <v>118</v>
      </c>
      <c r="R30" s="37">
        <v>1599</v>
      </c>
      <c r="S30" s="26">
        <v>861</v>
      </c>
      <c r="T30" s="77">
        <f t="shared" si="3"/>
        <v>2578</v>
      </c>
      <c r="U30" s="40"/>
      <c r="V30" s="42"/>
      <c r="W30" s="42"/>
      <c r="X30" s="42"/>
      <c r="Y30" s="42"/>
    </row>
    <row r="31" spans="1:25" ht="15" customHeight="1" x14ac:dyDescent="0.35">
      <c r="A31" s="28" t="s">
        <v>24</v>
      </c>
      <c r="B31" s="29">
        <v>0</v>
      </c>
      <c r="C31" s="81">
        <v>0</v>
      </c>
      <c r="D31" s="120">
        <v>67</v>
      </c>
      <c r="E31" s="37">
        <v>2708</v>
      </c>
      <c r="F31" s="37">
        <v>18</v>
      </c>
      <c r="G31" s="37">
        <v>553</v>
      </c>
      <c r="H31" s="37">
        <v>3</v>
      </c>
      <c r="I31" s="37">
        <v>440</v>
      </c>
      <c r="J31" s="37">
        <v>10</v>
      </c>
      <c r="K31" s="38">
        <v>287</v>
      </c>
      <c r="L31" s="32">
        <v>4</v>
      </c>
      <c r="M31" s="39">
        <v>105</v>
      </c>
      <c r="N31" s="25">
        <f t="shared" si="0"/>
        <v>102</v>
      </c>
      <c r="O31" s="26">
        <f t="shared" si="1"/>
        <v>4093</v>
      </c>
      <c r="P31" s="5"/>
      <c r="Q31" s="25">
        <v>467</v>
      </c>
      <c r="R31" s="37">
        <v>1227</v>
      </c>
      <c r="S31" s="26">
        <v>2151</v>
      </c>
      <c r="T31" s="77">
        <f t="shared" si="3"/>
        <v>3845</v>
      </c>
      <c r="U31" s="40"/>
      <c r="V31" s="42"/>
      <c r="W31" s="42"/>
      <c r="X31" s="42"/>
      <c r="Y31" s="42"/>
    </row>
    <row r="32" spans="1:25" ht="15" customHeight="1" x14ac:dyDescent="0.35">
      <c r="A32" s="28"/>
      <c r="B32" s="29"/>
      <c r="C32" s="81"/>
      <c r="D32" s="81"/>
      <c r="E32" s="30"/>
      <c r="F32" s="30"/>
      <c r="G32" s="30"/>
      <c r="H32" s="30"/>
      <c r="I32" s="30"/>
      <c r="J32" s="30"/>
      <c r="K32" s="31"/>
      <c r="L32" s="43"/>
      <c r="M32" s="44"/>
      <c r="N32" s="29"/>
      <c r="O32" s="33"/>
      <c r="P32" s="5"/>
      <c r="Q32" s="29"/>
      <c r="R32" s="30"/>
      <c r="S32" s="33"/>
      <c r="T32" s="82"/>
      <c r="U32" s="40"/>
      <c r="V32" s="42"/>
      <c r="W32" s="42"/>
      <c r="X32" s="42"/>
      <c r="Y32" s="42"/>
    </row>
    <row r="33" spans="1:25" ht="15" customHeight="1" thickBot="1" x14ac:dyDescent="0.4">
      <c r="A33" s="45"/>
      <c r="B33" s="46"/>
      <c r="C33" s="84"/>
      <c r="D33" s="84"/>
      <c r="E33" s="47"/>
      <c r="F33" s="47"/>
      <c r="G33" s="47"/>
      <c r="H33" s="47"/>
      <c r="I33" s="47"/>
      <c r="J33" s="47"/>
      <c r="K33" s="48"/>
      <c r="L33" s="7"/>
      <c r="M33" s="49"/>
      <c r="N33" s="46"/>
      <c r="O33" s="50"/>
      <c r="P33" s="5"/>
      <c r="Q33" s="85"/>
      <c r="R33" s="162"/>
      <c r="S33" s="86"/>
      <c r="T33" s="87"/>
      <c r="U33" s="40"/>
      <c r="V33" s="42"/>
      <c r="W33" s="42"/>
      <c r="X33" s="42"/>
      <c r="Y33" s="42"/>
    </row>
    <row r="34" spans="1:25" ht="15" customHeight="1" thickBot="1" x14ac:dyDescent="0.4">
      <c r="A34" s="51" t="s">
        <v>25</v>
      </c>
      <c r="B34" s="52">
        <f>SUM(B12:B33)</f>
        <v>541</v>
      </c>
      <c r="C34" s="88">
        <f>SUM(C12:C33)</f>
        <v>28010</v>
      </c>
      <c r="D34" s="88">
        <f t="shared" ref="D34:M34" si="4">SUM(D12:D33)</f>
        <v>528</v>
      </c>
      <c r="E34" s="53">
        <f t="shared" si="4"/>
        <v>27935</v>
      </c>
      <c r="F34" s="53">
        <f t="shared" si="4"/>
        <v>408</v>
      </c>
      <c r="G34" s="53">
        <f t="shared" si="4"/>
        <v>15883</v>
      </c>
      <c r="H34" s="53">
        <f>SUM(H12:H33)</f>
        <v>289</v>
      </c>
      <c r="I34" s="53">
        <f>SUM(I12:I33)</f>
        <v>36593</v>
      </c>
      <c r="J34" s="53">
        <f t="shared" si="4"/>
        <v>98</v>
      </c>
      <c r="K34" s="54">
        <f t="shared" si="4"/>
        <v>5393</v>
      </c>
      <c r="L34" s="53">
        <f t="shared" si="4"/>
        <v>28</v>
      </c>
      <c r="M34" s="54">
        <f t="shared" si="4"/>
        <v>849</v>
      </c>
      <c r="N34" s="52">
        <f>SUM(N12:N33)</f>
        <v>1942</v>
      </c>
      <c r="O34" s="54">
        <f>SUM(O12:O33)</f>
        <v>117325</v>
      </c>
      <c r="P34" s="5"/>
      <c r="Q34" s="52">
        <f>SUM(Q12:Q33)</f>
        <v>13903</v>
      </c>
      <c r="R34" s="53">
        <f>SUM(R12:R33)</f>
        <v>23319</v>
      </c>
      <c r="S34" s="54">
        <f>SUM(S12:S33)</f>
        <v>17864</v>
      </c>
      <c r="T34" s="89">
        <f>SUM(T12:T33)</f>
        <v>55086</v>
      </c>
      <c r="U34" s="40"/>
      <c r="V34" s="42"/>
      <c r="W34" s="42"/>
      <c r="X34" s="42"/>
      <c r="Y34" s="42"/>
    </row>
    <row r="35" spans="1:25" x14ac:dyDescent="0.35">
      <c r="N35" s="4"/>
      <c r="O35" s="4"/>
      <c r="P35" s="5"/>
      <c r="U35" s="40"/>
      <c r="V35" s="55"/>
      <c r="W35" s="55"/>
      <c r="X35" s="55"/>
      <c r="Y35" s="55"/>
    </row>
    <row r="36" spans="1:25" s="4" customFormat="1" x14ac:dyDescent="0.35">
      <c r="A36" s="160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56"/>
      <c r="M36" s="57"/>
      <c r="N36" s="57"/>
      <c r="O36" s="57"/>
      <c r="P36" s="5"/>
      <c r="Q36" s="59"/>
      <c r="U36" s="79"/>
    </row>
    <row r="37" spans="1:25" s="4" customFormat="1" x14ac:dyDescent="0.35">
      <c r="B37" s="15"/>
      <c r="C37" s="15"/>
      <c r="E37" s="15"/>
      <c r="G37" s="15"/>
      <c r="H37" s="15"/>
      <c r="I37" s="15"/>
      <c r="K37" s="15"/>
      <c r="P37" s="5"/>
      <c r="Q37" s="59"/>
      <c r="U37" s="3"/>
      <c r="V37" s="3"/>
      <c r="W37" s="3"/>
      <c r="X37" s="3"/>
      <c r="Y37" s="3"/>
    </row>
    <row r="38" spans="1:25" s="4" customFormat="1" x14ac:dyDescent="0.35">
      <c r="B38" s="15"/>
      <c r="C38" s="15"/>
      <c r="E38" s="15"/>
      <c r="F38" s="15"/>
      <c r="G38" s="15"/>
      <c r="H38" s="15"/>
      <c r="I38" s="15"/>
      <c r="J38" s="15"/>
      <c r="K38" s="60"/>
      <c r="L38" s="56"/>
      <c r="M38" s="56"/>
      <c r="N38" s="57"/>
      <c r="O38" s="57"/>
      <c r="P38" s="5"/>
      <c r="Q38" s="135"/>
      <c r="R38" s="163"/>
      <c r="S38" s="164"/>
      <c r="T38" s="35"/>
      <c r="U38" s="146"/>
      <c r="V38" s="146"/>
      <c r="W38" s="146"/>
      <c r="X38" s="3"/>
      <c r="Y38" s="3"/>
    </row>
    <row r="39" spans="1:25" s="4" customFormat="1" x14ac:dyDescent="0.35">
      <c r="B39" s="15"/>
      <c r="C39" s="15"/>
      <c r="E39" s="15"/>
      <c r="F39" s="15"/>
      <c r="G39" s="15"/>
      <c r="H39" s="15"/>
      <c r="I39" s="15"/>
      <c r="J39" s="15"/>
      <c r="K39" s="58"/>
      <c r="L39" s="56"/>
      <c r="M39" s="57"/>
      <c r="N39" s="57"/>
      <c r="O39" s="57"/>
      <c r="P39" s="5"/>
      <c r="Q39" s="135"/>
      <c r="R39" s="165"/>
      <c r="S39" s="164"/>
      <c r="T39" s="164"/>
      <c r="U39" s="166"/>
      <c r="V39" s="146"/>
      <c r="W39" s="146"/>
      <c r="X39" s="3"/>
      <c r="Y39" s="3"/>
    </row>
    <row r="40" spans="1:25" x14ac:dyDescent="0.35">
      <c r="N40" s="4"/>
      <c r="O40" s="4"/>
      <c r="P40" s="5"/>
      <c r="Q40" s="59"/>
      <c r="R40" s="4"/>
      <c r="S40" s="4"/>
      <c r="U40" s="61"/>
    </row>
    <row r="41" spans="1:25" x14ac:dyDescent="0.35">
      <c r="Q41" s="59"/>
      <c r="R41" s="90"/>
      <c r="S41" s="90"/>
      <c r="U41" s="91"/>
    </row>
    <row r="42" spans="1:25" x14ac:dyDescent="0.35">
      <c r="Q42" s="59"/>
      <c r="R42" s="90"/>
      <c r="S42" s="90"/>
      <c r="U42" s="91"/>
    </row>
    <row r="43" spans="1:25" x14ac:dyDescent="0.35">
      <c r="Q43" s="59"/>
      <c r="R43" s="90"/>
      <c r="S43" s="90"/>
      <c r="U43" s="91"/>
    </row>
    <row r="44" spans="1:25" x14ac:dyDescent="0.35">
      <c r="H44" s="4"/>
      <c r="I44" s="4"/>
      <c r="Q44" s="59"/>
      <c r="R44" s="90"/>
      <c r="S44" s="90"/>
      <c r="U44" s="91"/>
    </row>
    <row r="45" spans="1:25" ht="15" thickBot="1" x14ac:dyDescent="0.4">
      <c r="A45" s="4"/>
      <c r="B45" s="15"/>
      <c r="C45" s="15"/>
      <c r="D45" s="4"/>
      <c r="E45" s="4"/>
      <c r="F45" s="4"/>
      <c r="G45" s="4"/>
      <c r="H45" s="4"/>
      <c r="I45" s="4"/>
      <c r="J45" s="4"/>
      <c r="K45" s="4"/>
      <c r="L45" s="4"/>
      <c r="M45" s="4"/>
      <c r="P45" s="5"/>
      <c r="Q45" s="59"/>
      <c r="R45" s="4"/>
      <c r="S45" s="4"/>
      <c r="U45" s="61"/>
    </row>
    <row r="46" spans="1:25" ht="14.5" customHeight="1" x14ac:dyDescent="0.35">
      <c r="A46" s="92"/>
      <c r="B46" s="92"/>
      <c r="C46" s="93"/>
      <c r="D46" s="94"/>
      <c r="E46" s="93"/>
      <c r="F46" s="95" t="s">
        <v>37</v>
      </c>
      <c r="H46" s="189" t="s">
        <v>65</v>
      </c>
      <c r="I46" s="190"/>
      <c r="J46" s="190"/>
      <c r="K46" s="190"/>
      <c r="L46" s="191"/>
      <c r="N46" s="195" t="s">
        <v>68</v>
      </c>
      <c r="O46" s="196"/>
      <c r="P46" s="197"/>
      <c r="R46" s="200" t="s">
        <v>69</v>
      </c>
      <c r="T46" s="195" t="s">
        <v>70</v>
      </c>
      <c r="U46" s="197"/>
      <c r="V46" s="61"/>
    </row>
    <row r="47" spans="1:25" ht="21.65" customHeight="1" thickBot="1" x14ac:dyDescent="0.4">
      <c r="A47" s="97" t="s">
        <v>1</v>
      </c>
      <c r="B47" s="98" t="s">
        <v>32</v>
      </c>
      <c r="C47" s="4"/>
      <c r="D47" s="4" t="s">
        <v>33</v>
      </c>
      <c r="E47" s="4"/>
      <c r="F47" s="99" t="s">
        <v>38</v>
      </c>
      <c r="H47" s="192"/>
      <c r="I47" s="193"/>
      <c r="J47" s="193"/>
      <c r="K47" s="193"/>
      <c r="L47" s="194"/>
      <c r="N47" s="100"/>
      <c r="O47" s="101"/>
      <c r="P47" s="102"/>
      <c r="R47" s="201"/>
      <c r="T47" s="171"/>
      <c r="U47" s="173"/>
    </row>
    <row r="48" spans="1:25" ht="20.5" customHeight="1" thickBot="1" x14ac:dyDescent="0.4">
      <c r="A48" s="97" t="s">
        <v>2</v>
      </c>
      <c r="B48" s="98" t="s">
        <v>31</v>
      </c>
      <c r="C48" s="171" t="s">
        <v>55</v>
      </c>
      <c r="D48" s="172"/>
      <c r="E48" s="173"/>
      <c r="F48" s="103" t="s">
        <v>39</v>
      </c>
      <c r="H48" s="17"/>
      <c r="I48" s="19"/>
      <c r="J48" s="104"/>
      <c r="K48" s="20"/>
      <c r="L48" s="142"/>
      <c r="N48" s="105"/>
      <c r="O48" s="93"/>
      <c r="P48" s="106"/>
      <c r="R48" s="201"/>
      <c r="T48" s="171"/>
      <c r="U48" s="173"/>
      <c r="V48" s="62"/>
    </row>
    <row r="49" spans="1:22" ht="15.65" customHeight="1" x14ac:dyDescent="0.35">
      <c r="A49" s="97" t="s">
        <v>3</v>
      </c>
      <c r="B49" s="97"/>
      <c r="C49" s="171"/>
      <c r="D49" s="172"/>
      <c r="E49" s="173"/>
      <c r="F49" s="99" t="s">
        <v>40</v>
      </c>
      <c r="H49" s="180" t="s">
        <v>34</v>
      </c>
      <c r="I49" s="183" t="s">
        <v>42</v>
      </c>
      <c r="J49" s="177" t="s">
        <v>43</v>
      </c>
      <c r="K49" s="174" t="s">
        <v>48</v>
      </c>
      <c r="L49" s="186" t="s">
        <v>72</v>
      </c>
      <c r="N49" s="203" t="s">
        <v>59</v>
      </c>
      <c r="O49" s="205" t="s">
        <v>60</v>
      </c>
      <c r="P49" s="207" t="s">
        <v>36</v>
      </c>
      <c r="R49" s="201"/>
      <c r="T49" s="171" t="s">
        <v>67</v>
      </c>
      <c r="U49" s="173" t="s">
        <v>66</v>
      </c>
      <c r="V49" s="62"/>
    </row>
    <row r="50" spans="1:22" ht="15.65" customHeight="1" x14ac:dyDescent="0.35">
      <c r="A50" s="97"/>
      <c r="B50" s="103" t="s">
        <v>4</v>
      </c>
      <c r="C50" s="15" t="s">
        <v>34</v>
      </c>
      <c r="D50" s="14" t="s">
        <v>35</v>
      </c>
      <c r="E50" s="15" t="s">
        <v>36</v>
      </c>
      <c r="F50" s="103" t="s">
        <v>41</v>
      </c>
      <c r="H50" s="181"/>
      <c r="I50" s="184"/>
      <c r="J50" s="178"/>
      <c r="K50" s="175"/>
      <c r="L50" s="187"/>
      <c r="N50" s="203"/>
      <c r="O50" s="205"/>
      <c r="P50" s="207"/>
      <c r="R50" s="201"/>
      <c r="T50" s="171"/>
      <c r="U50" s="173"/>
      <c r="V50" s="62"/>
    </row>
    <row r="51" spans="1:22" ht="24" customHeight="1" thickBot="1" x14ac:dyDescent="0.4">
      <c r="A51" s="107"/>
      <c r="B51" s="107"/>
      <c r="C51" s="20"/>
      <c r="D51" s="19"/>
      <c r="E51" s="20"/>
      <c r="F51" s="107"/>
      <c r="H51" s="182"/>
      <c r="I51" s="185"/>
      <c r="J51" s="179"/>
      <c r="K51" s="176"/>
      <c r="L51" s="188"/>
      <c r="N51" s="204"/>
      <c r="O51" s="206"/>
      <c r="P51" s="208"/>
      <c r="R51" s="202"/>
      <c r="T51" s="198"/>
      <c r="U51" s="199"/>
      <c r="V51" s="62"/>
    </row>
    <row r="52" spans="1:22" x14ac:dyDescent="0.35">
      <c r="A52" s="6" t="s">
        <v>6</v>
      </c>
      <c r="B52" s="108">
        <f>J52</f>
        <v>639</v>
      </c>
      <c r="C52" s="109">
        <v>0</v>
      </c>
      <c r="D52" s="36">
        <v>54</v>
      </c>
      <c r="E52" s="110">
        <f t="shared" ref="E52:E72" si="5">SUM(C52:D52)</f>
        <v>54</v>
      </c>
      <c r="F52" s="111">
        <f>E52/B52*100</f>
        <v>8.4507042253521121</v>
      </c>
      <c r="H52" s="112">
        <v>440</v>
      </c>
      <c r="I52" s="110">
        <v>199</v>
      </c>
      <c r="J52" s="113">
        <f t="shared" ref="J52:J59" si="6">SUM(H52:I52)</f>
        <v>639</v>
      </c>
      <c r="K52" s="110">
        <v>338</v>
      </c>
      <c r="L52" s="157">
        <v>0</v>
      </c>
      <c r="N52" s="71">
        <v>0</v>
      </c>
      <c r="O52" s="73">
        <v>0</v>
      </c>
      <c r="P52" s="114">
        <f>N52+O52</f>
        <v>0</v>
      </c>
      <c r="R52" s="115">
        <v>42</v>
      </c>
      <c r="T52" s="71">
        <v>23</v>
      </c>
      <c r="U52" s="116">
        <v>14</v>
      </c>
      <c r="V52" s="63"/>
    </row>
    <row r="53" spans="1:22" s="146" customFormat="1" x14ac:dyDescent="0.35">
      <c r="A53" s="148" t="s">
        <v>7</v>
      </c>
      <c r="B53" s="117">
        <f t="shared" ref="B53:B72" si="7">J53</f>
        <v>259</v>
      </c>
      <c r="C53" s="120">
        <v>40</v>
      </c>
      <c r="D53" s="37">
        <v>69</v>
      </c>
      <c r="E53" s="38">
        <f t="shared" si="5"/>
        <v>109</v>
      </c>
      <c r="F53" s="111">
        <f>E53/B53*100</f>
        <v>42.084942084942085</v>
      </c>
      <c r="H53" s="25">
        <v>190</v>
      </c>
      <c r="I53" s="38">
        <v>69</v>
      </c>
      <c r="J53" s="117">
        <f t="shared" si="6"/>
        <v>259</v>
      </c>
      <c r="K53" s="38">
        <v>150</v>
      </c>
      <c r="L53" s="147">
        <v>15</v>
      </c>
      <c r="N53" s="121">
        <v>0</v>
      </c>
      <c r="O53" s="37">
        <v>0</v>
      </c>
      <c r="P53" s="26">
        <f t="shared" ref="P53:P63" si="8">N53+O53</f>
        <v>0</v>
      </c>
      <c r="Q53" s="154"/>
      <c r="R53" s="117">
        <v>82</v>
      </c>
      <c r="T53" s="121">
        <v>8</v>
      </c>
      <c r="U53" s="152">
        <v>2</v>
      </c>
      <c r="V53" s="155"/>
    </row>
    <row r="54" spans="1:22" x14ac:dyDescent="0.35">
      <c r="A54" s="28" t="s">
        <v>8</v>
      </c>
      <c r="B54" s="117">
        <f t="shared" si="7"/>
        <v>1310</v>
      </c>
      <c r="C54" s="120">
        <v>397</v>
      </c>
      <c r="D54" s="37">
        <v>44</v>
      </c>
      <c r="E54" s="38">
        <f t="shared" si="5"/>
        <v>441</v>
      </c>
      <c r="F54" s="111">
        <f t="shared" ref="F54:F72" si="9">E54/B54*100</f>
        <v>33.664122137404576</v>
      </c>
      <c r="G54" s="146"/>
      <c r="H54" s="25">
        <v>1209</v>
      </c>
      <c r="I54" s="38">
        <v>101</v>
      </c>
      <c r="J54" s="117">
        <f t="shared" si="6"/>
        <v>1310</v>
      </c>
      <c r="K54" s="38">
        <v>649</v>
      </c>
      <c r="L54" s="147">
        <v>5</v>
      </c>
      <c r="M54" s="146"/>
      <c r="N54" s="121">
        <v>0</v>
      </c>
      <c r="O54" s="37">
        <v>0</v>
      </c>
      <c r="P54" s="26">
        <f t="shared" si="8"/>
        <v>0</v>
      </c>
      <c r="R54" s="118">
        <v>102</v>
      </c>
      <c r="T54" s="76">
        <v>5</v>
      </c>
      <c r="U54" s="119">
        <v>1</v>
      </c>
      <c r="V54" s="63"/>
    </row>
    <row r="55" spans="1:22" x14ac:dyDescent="0.35">
      <c r="A55" s="28" t="s">
        <v>9</v>
      </c>
      <c r="B55" s="117">
        <f t="shared" si="7"/>
        <v>448</v>
      </c>
      <c r="C55" s="120">
        <v>39</v>
      </c>
      <c r="D55" s="37">
        <v>57</v>
      </c>
      <c r="E55" s="38">
        <f t="shared" si="5"/>
        <v>96</v>
      </c>
      <c r="F55" s="111">
        <f t="shared" si="9"/>
        <v>21.428571428571427</v>
      </c>
      <c r="G55" s="146"/>
      <c r="H55" s="25">
        <v>287</v>
      </c>
      <c r="I55" s="38">
        <v>161</v>
      </c>
      <c r="J55" s="117">
        <f t="shared" si="6"/>
        <v>448</v>
      </c>
      <c r="K55" s="38">
        <v>295</v>
      </c>
      <c r="L55" s="143">
        <v>15</v>
      </c>
      <c r="N55" s="121">
        <v>0</v>
      </c>
      <c r="O55" s="37">
        <v>15</v>
      </c>
      <c r="P55" s="26">
        <f t="shared" si="8"/>
        <v>15</v>
      </c>
      <c r="R55" s="118">
        <v>284</v>
      </c>
      <c r="T55" s="121">
        <v>15</v>
      </c>
      <c r="U55" s="119">
        <v>4</v>
      </c>
      <c r="V55" s="63"/>
    </row>
    <row r="56" spans="1:22" x14ac:dyDescent="0.35">
      <c r="A56" s="28" t="s">
        <v>10</v>
      </c>
      <c r="B56" s="117">
        <f t="shared" si="7"/>
        <v>279</v>
      </c>
      <c r="C56" s="120">
        <v>40</v>
      </c>
      <c r="D56" s="37">
        <v>106</v>
      </c>
      <c r="E56" s="31">
        <f t="shared" si="5"/>
        <v>146</v>
      </c>
      <c r="F56" s="111">
        <f t="shared" si="9"/>
        <v>52.32974910394266</v>
      </c>
      <c r="H56" s="25">
        <v>55</v>
      </c>
      <c r="I56" s="38">
        <v>224</v>
      </c>
      <c r="J56" s="118">
        <f t="shared" si="6"/>
        <v>279</v>
      </c>
      <c r="K56" s="38">
        <v>134</v>
      </c>
      <c r="L56" s="143">
        <v>12</v>
      </c>
      <c r="N56" s="121">
        <v>16</v>
      </c>
      <c r="O56" s="37">
        <v>0</v>
      </c>
      <c r="P56" s="26">
        <f t="shared" si="8"/>
        <v>16</v>
      </c>
      <c r="R56" s="118">
        <v>126</v>
      </c>
      <c r="T56" s="121">
        <v>8</v>
      </c>
      <c r="U56" s="119">
        <v>1</v>
      </c>
      <c r="V56" s="63"/>
    </row>
    <row r="57" spans="1:22" x14ac:dyDescent="0.35">
      <c r="A57" s="28" t="s">
        <v>11</v>
      </c>
      <c r="B57" s="117">
        <f t="shared" si="7"/>
        <v>161</v>
      </c>
      <c r="C57" s="120">
        <v>57</v>
      </c>
      <c r="D57" s="37">
        <v>1</v>
      </c>
      <c r="E57" s="31">
        <f t="shared" si="5"/>
        <v>58</v>
      </c>
      <c r="F57" s="111">
        <f t="shared" si="9"/>
        <v>36.024844720496894</v>
      </c>
      <c r="H57" s="25">
        <v>102</v>
      </c>
      <c r="I57" s="38">
        <v>59</v>
      </c>
      <c r="J57" s="118">
        <f t="shared" si="6"/>
        <v>161</v>
      </c>
      <c r="K57" s="38">
        <v>42</v>
      </c>
      <c r="L57" s="143">
        <v>0</v>
      </c>
      <c r="N57" s="121">
        <v>0</v>
      </c>
      <c r="O57" s="37">
        <v>0</v>
      </c>
      <c r="P57" s="26">
        <f t="shared" si="8"/>
        <v>0</v>
      </c>
      <c r="R57" s="118">
        <v>7</v>
      </c>
      <c r="T57" s="121">
        <v>8</v>
      </c>
      <c r="U57" s="152">
        <v>0</v>
      </c>
      <c r="V57" s="63"/>
    </row>
    <row r="58" spans="1:22" x14ac:dyDescent="0.35">
      <c r="A58" s="28" t="s">
        <v>12</v>
      </c>
      <c r="B58" s="117">
        <f t="shared" si="7"/>
        <v>1126</v>
      </c>
      <c r="C58" s="120">
        <v>258</v>
      </c>
      <c r="D58" s="37">
        <v>36</v>
      </c>
      <c r="E58" s="31">
        <f t="shared" si="5"/>
        <v>294</v>
      </c>
      <c r="F58" s="111">
        <f t="shared" si="9"/>
        <v>26.110124333925398</v>
      </c>
      <c r="H58" s="25">
        <v>910</v>
      </c>
      <c r="I58" s="38">
        <v>216</v>
      </c>
      <c r="J58" s="117">
        <f t="shared" si="6"/>
        <v>1126</v>
      </c>
      <c r="K58" s="38">
        <v>1200</v>
      </c>
      <c r="L58" s="143">
        <v>15</v>
      </c>
      <c r="N58" s="121">
        <v>0</v>
      </c>
      <c r="O58" s="37">
        <v>0</v>
      </c>
      <c r="P58" s="26">
        <f t="shared" si="8"/>
        <v>0</v>
      </c>
      <c r="R58" s="118">
        <v>428</v>
      </c>
      <c r="T58" s="76">
        <v>8</v>
      </c>
      <c r="U58" s="119">
        <v>3</v>
      </c>
      <c r="V58" s="63"/>
    </row>
    <row r="59" spans="1:22" x14ac:dyDescent="0.35">
      <c r="A59" s="28" t="s">
        <v>13</v>
      </c>
      <c r="B59" s="117">
        <f t="shared" si="7"/>
        <v>913</v>
      </c>
      <c r="C59" s="120">
        <v>312</v>
      </c>
      <c r="D59" s="37">
        <v>79</v>
      </c>
      <c r="E59" s="31">
        <f t="shared" si="5"/>
        <v>391</v>
      </c>
      <c r="F59" s="111">
        <f t="shared" si="9"/>
        <v>42.825848849945238</v>
      </c>
      <c r="H59" s="25">
        <v>758</v>
      </c>
      <c r="I59" s="38">
        <v>155</v>
      </c>
      <c r="J59" s="117">
        <f t="shared" si="6"/>
        <v>913</v>
      </c>
      <c r="K59" s="38">
        <v>250</v>
      </c>
      <c r="L59" s="143">
        <v>13</v>
      </c>
      <c r="N59" s="121">
        <v>0</v>
      </c>
      <c r="O59" s="37">
        <v>0</v>
      </c>
      <c r="P59" s="26">
        <f t="shared" si="8"/>
        <v>0</v>
      </c>
      <c r="R59" s="118">
        <v>45</v>
      </c>
      <c r="T59" s="76">
        <v>5</v>
      </c>
      <c r="U59" s="119">
        <v>1</v>
      </c>
      <c r="V59" s="63"/>
    </row>
    <row r="60" spans="1:22" x14ac:dyDescent="0.35">
      <c r="A60" s="28" t="s">
        <v>14</v>
      </c>
      <c r="B60" s="117">
        <f t="shared" si="7"/>
        <v>930</v>
      </c>
      <c r="C60" s="120">
        <v>130</v>
      </c>
      <c r="D60" s="37">
        <v>91</v>
      </c>
      <c r="E60" s="31">
        <f t="shared" si="5"/>
        <v>221</v>
      </c>
      <c r="F60" s="111">
        <f t="shared" si="9"/>
        <v>23.763440860215056</v>
      </c>
      <c r="H60" s="25">
        <v>520</v>
      </c>
      <c r="I60" s="38">
        <v>410</v>
      </c>
      <c r="J60" s="117">
        <f>SUM(H60:I60)</f>
        <v>930</v>
      </c>
      <c r="K60" s="38">
        <v>260</v>
      </c>
      <c r="L60" s="143">
        <v>25</v>
      </c>
      <c r="N60" s="121">
        <v>75</v>
      </c>
      <c r="O60" s="37">
        <v>0</v>
      </c>
      <c r="P60" s="26">
        <f t="shared" si="8"/>
        <v>75</v>
      </c>
      <c r="R60" s="118">
        <v>150</v>
      </c>
      <c r="T60" s="121">
        <v>9</v>
      </c>
      <c r="U60" s="152">
        <v>2</v>
      </c>
      <c r="V60" s="63"/>
    </row>
    <row r="61" spans="1:22" x14ac:dyDescent="0.35">
      <c r="A61" s="28" t="s">
        <v>30</v>
      </c>
      <c r="B61" s="117">
        <f t="shared" si="7"/>
        <v>682</v>
      </c>
      <c r="C61" s="120">
        <v>240</v>
      </c>
      <c r="D61" s="37">
        <v>39</v>
      </c>
      <c r="E61" s="31">
        <f t="shared" si="5"/>
        <v>279</v>
      </c>
      <c r="F61" s="111">
        <f t="shared" si="9"/>
        <v>40.909090909090914</v>
      </c>
      <c r="H61" s="25">
        <v>592</v>
      </c>
      <c r="I61" s="38">
        <v>90</v>
      </c>
      <c r="J61" s="117">
        <f t="shared" ref="J61:J72" si="10">SUM(H61:I61)</f>
        <v>682</v>
      </c>
      <c r="K61" s="38">
        <v>148</v>
      </c>
      <c r="L61" s="143">
        <v>10</v>
      </c>
      <c r="N61" s="121">
        <v>0</v>
      </c>
      <c r="O61" s="37">
        <v>0</v>
      </c>
      <c r="P61" s="26">
        <f t="shared" si="8"/>
        <v>0</v>
      </c>
      <c r="R61" s="118">
        <v>71</v>
      </c>
      <c r="T61" s="76">
        <v>2</v>
      </c>
      <c r="U61" s="119">
        <v>0</v>
      </c>
      <c r="V61" s="63"/>
    </row>
    <row r="62" spans="1:22" s="146" customFormat="1" x14ac:dyDescent="0.35">
      <c r="A62" s="148" t="s">
        <v>15</v>
      </c>
      <c r="B62" s="117">
        <f t="shared" si="7"/>
        <v>316</v>
      </c>
      <c r="C62" s="120">
        <v>184</v>
      </c>
      <c r="D62" s="37">
        <v>31</v>
      </c>
      <c r="E62" s="38">
        <f t="shared" si="5"/>
        <v>215</v>
      </c>
      <c r="F62" s="111">
        <f t="shared" si="9"/>
        <v>68.037974683544306</v>
      </c>
      <c r="H62" s="25">
        <v>268</v>
      </c>
      <c r="I62" s="38">
        <v>48</v>
      </c>
      <c r="J62" s="117">
        <f t="shared" si="10"/>
        <v>316</v>
      </c>
      <c r="K62" s="38">
        <v>112</v>
      </c>
      <c r="L62" s="147">
        <v>7</v>
      </c>
      <c r="N62" s="121">
        <v>0</v>
      </c>
      <c r="O62" s="37">
        <v>0</v>
      </c>
      <c r="P62" s="26">
        <f t="shared" si="8"/>
        <v>0</v>
      </c>
      <c r="Q62" s="154"/>
      <c r="R62" s="117">
        <v>16</v>
      </c>
      <c r="T62" s="121">
        <v>7</v>
      </c>
      <c r="U62" s="152">
        <v>2</v>
      </c>
      <c r="V62" s="155"/>
    </row>
    <row r="63" spans="1:22" s="146" customFormat="1" x14ac:dyDescent="0.35">
      <c r="A63" s="148" t="s">
        <v>16</v>
      </c>
      <c r="B63" s="117">
        <f t="shared" si="7"/>
        <v>193</v>
      </c>
      <c r="C63" s="120">
        <v>79</v>
      </c>
      <c r="D63" s="37">
        <v>30</v>
      </c>
      <c r="E63" s="38">
        <f t="shared" si="5"/>
        <v>109</v>
      </c>
      <c r="F63" s="111">
        <f t="shared" si="9"/>
        <v>56.476683937823836</v>
      </c>
      <c r="H63" s="25">
        <v>124</v>
      </c>
      <c r="I63" s="38">
        <v>69</v>
      </c>
      <c r="J63" s="117">
        <f t="shared" si="10"/>
        <v>193</v>
      </c>
      <c r="K63" s="38">
        <v>69</v>
      </c>
      <c r="L63" s="147">
        <v>6</v>
      </c>
      <c r="N63" s="121">
        <v>0</v>
      </c>
      <c r="O63" s="37">
        <v>0</v>
      </c>
      <c r="P63" s="26">
        <f t="shared" si="8"/>
        <v>0</v>
      </c>
      <c r="Q63" s="154"/>
      <c r="R63" s="117">
        <v>40</v>
      </c>
      <c r="T63" s="121">
        <v>0</v>
      </c>
      <c r="U63" s="152">
        <v>0</v>
      </c>
      <c r="V63" s="155"/>
    </row>
    <row r="64" spans="1:22" x14ac:dyDescent="0.35">
      <c r="A64" s="28" t="s">
        <v>17</v>
      </c>
      <c r="B64" s="117">
        <f t="shared" si="7"/>
        <v>608</v>
      </c>
      <c r="C64" s="120">
        <v>238</v>
      </c>
      <c r="D64" s="37">
        <v>137</v>
      </c>
      <c r="E64" s="38">
        <f t="shared" si="5"/>
        <v>375</v>
      </c>
      <c r="F64" s="111">
        <f t="shared" si="9"/>
        <v>61.67763157894737</v>
      </c>
      <c r="G64" s="146"/>
      <c r="H64" s="25">
        <v>471</v>
      </c>
      <c r="I64" s="38">
        <v>137</v>
      </c>
      <c r="J64" s="118">
        <f t="shared" si="10"/>
        <v>608</v>
      </c>
      <c r="K64" s="38">
        <v>142</v>
      </c>
      <c r="L64" s="143">
        <v>18</v>
      </c>
      <c r="N64" s="121">
        <v>0</v>
      </c>
      <c r="O64" s="37">
        <v>0</v>
      </c>
      <c r="P64" s="26">
        <f>N64+O64</f>
        <v>0</v>
      </c>
      <c r="R64" s="118">
        <v>135</v>
      </c>
      <c r="T64" s="121">
        <v>38</v>
      </c>
      <c r="U64" s="119">
        <v>8</v>
      </c>
      <c r="V64" s="63"/>
    </row>
    <row r="65" spans="1:21" x14ac:dyDescent="0.35">
      <c r="A65" s="28" t="s">
        <v>18</v>
      </c>
      <c r="B65" s="117">
        <f t="shared" si="7"/>
        <v>535</v>
      </c>
      <c r="C65" s="120">
        <v>4</v>
      </c>
      <c r="D65" s="37">
        <v>40</v>
      </c>
      <c r="E65" s="31">
        <f t="shared" si="5"/>
        <v>44</v>
      </c>
      <c r="F65" s="111">
        <f t="shared" si="9"/>
        <v>8.2242990654205617</v>
      </c>
      <c r="H65" s="25">
        <v>429</v>
      </c>
      <c r="I65" s="38">
        <v>106</v>
      </c>
      <c r="J65" s="118">
        <f>SUM(H65:I65)</f>
        <v>535</v>
      </c>
      <c r="K65" s="38">
        <v>285</v>
      </c>
      <c r="L65" s="143">
        <v>40</v>
      </c>
      <c r="N65" s="121">
        <v>0</v>
      </c>
      <c r="O65" s="37">
        <v>0</v>
      </c>
      <c r="P65" s="26">
        <f t="shared" ref="P65:P72" si="11">N65+O65</f>
        <v>0</v>
      </c>
      <c r="R65" s="118">
        <v>44</v>
      </c>
      <c r="T65" s="121">
        <v>2</v>
      </c>
      <c r="U65" s="119">
        <v>0</v>
      </c>
    </row>
    <row r="66" spans="1:21" x14ac:dyDescent="0.35">
      <c r="A66" s="28" t="s">
        <v>19</v>
      </c>
      <c r="B66" s="117">
        <f t="shared" si="7"/>
        <v>1505</v>
      </c>
      <c r="C66" s="120">
        <v>76</v>
      </c>
      <c r="D66" s="37">
        <v>43</v>
      </c>
      <c r="E66" s="31">
        <f t="shared" si="5"/>
        <v>119</v>
      </c>
      <c r="F66" s="111">
        <f t="shared" si="9"/>
        <v>7.9069767441860463</v>
      </c>
      <c r="H66" s="25">
        <v>1065</v>
      </c>
      <c r="I66" s="38">
        <v>440</v>
      </c>
      <c r="J66" s="118">
        <f t="shared" si="10"/>
        <v>1505</v>
      </c>
      <c r="K66" s="38">
        <v>674</v>
      </c>
      <c r="L66" s="147">
        <v>2</v>
      </c>
      <c r="N66" s="121">
        <v>0</v>
      </c>
      <c r="O66" s="37">
        <v>0</v>
      </c>
      <c r="P66" s="26">
        <f t="shared" si="11"/>
        <v>0</v>
      </c>
      <c r="R66" s="118">
        <v>114</v>
      </c>
      <c r="T66" s="76">
        <v>11</v>
      </c>
      <c r="U66" s="119">
        <v>1</v>
      </c>
    </row>
    <row r="67" spans="1:21" x14ac:dyDescent="0.35">
      <c r="A67" s="28" t="s">
        <v>20</v>
      </c>
      <c r="B67" s="117">
        <f t="shared" si="7"/>
        <v>205</v>
      </c>
      <c r="C67" s="120">
        <v>41</v>
      </c>
      <c r="D67" s="37">
        <v>6</v>
      </c>
      <c r="E67" s="31">
        <f t="shared" si="5"/>
        <v>47</v>
      </c>
      <c r="F67" s="111">
        <f t="shared" si="9"/>
        <v>22.926829268292686</v>
      </c>
      <c r="H67" s="25">
        <v>162</v>
      </c>
      <c r="I67" s="38">
        <v>43</v>
      </c>
      <c r="J67" s="118">
        <f t="shared" si="10"/>
        <v>205</v>
      </c>
      <c r="K67" s="38">
        <v>86</v>
      </c>
      <c r="L67" s="147">
        <v>0</v>
      </c>
      <c r="N67" s="121">
        <v>0</v>
      </c>
      <c r="O67" s="37">
        <v>0</v>
      </c>
      <c r="P67" s="26">
        <f t="shared" si="11"/>
        <v>0</v>
      </c>
      <c r="R67" s="118">
        <v>21</v>
      </c>
      <c r="T67" s="121">
        <v>7</v>
      </c>
      <c r="U67" s="119">
        <v>2</v>
      </c>
    </row>
    <row r="68" spans="1:21" x14ac:dyDescent="0.35">
      <c r="A68" s="28" t="s">
        <v>21</v>
      </c>
      <c r="B68" s="117">
        <f t="shared" si="7"/>
        <v>81</v>
      </c>
      <c r="C68" s="120">
        <v>7</v>
      </c>
      <c r="D68" s="37">
        <v>0</v>
      </c>
      <c r="E68" s="38">
        <f t="shared" si="5"/>
        <v>7</v>
      </c>
      <c r="F68" s="111">
        <f t="shared" si="9"/>
        <v>8.6419753086419746</v>
      </c>
      <c r="G68" s="146"/>
      <c r="H68" s="25">
        <v>64</v>
      </c>
      <c r="I68" s="38">
        <v>17</v>
      </c>
      <c r="J68" s="117">
        <f t="shared" si="10"/>
        <v>81</v>
      </c>
      <c r="K68" s="38">
        <v>78</v>
      </c>
      <c r="L68" s="147">
        <v>17</v>
      </c>
      <c r="N68" s="121">
        <v>0</v>
      </c>
      <c r="O68" s="37">
        <v>0</v>
      </c>
      <c r="P68" s="26">
        <f t="shared" si="11"/>
        <v>0</v>
      </c>
      <c r="R68" s="118">
        <v>0</v>
      </c>
      <c r="T68" s="121">
        <v>3</v>
      </c>
      <c r="U68" s="152">
        <v>1</v>
      </c>
    </row>
    <row r="69" spans="1:21" x14ac:dyDescent="0.35">
      <c r="A69" s="28" t="s">
        <v>22</v>
      </c>
      <c r="B69" s="117">
        <f t="shared" si="7"/>
        <v>417</v>
      </c>
      <c r="C69" s="120">
        <v>98</v>
      </c>
      <c r="D69" s="37">
        <v>33</v>
      </c>
      <c r="E69" s="38">
        <f t="shared" si="5"/>
        <v>131</v>
      </c>
      <c r="F69" s="111">
        <f t="shared" si="9"/>
        <v>31.414868105515588</v>
      </c>
      <c r="G69" s="146"/>
      <c r="H69" s="25">
        <v>376</v>
      </c>
      <c r="I69" s="38">
        <v>41</v>
      </c>
      <c r="J69" s="118">
        <f t="shared" si="10"/>
        <v>417</v>
      </c>
      <c r="K69" s="38">
        <v>129</v>
      </c>
      <c r="L69" s="143">
        <v>0</v>
      </c>
      <c r="N69" s="121">
        <v>0</v>
      </c>
      <c r="O69" s="37">
        <v>0</v>
      </c>
      <c r="P69" s="26">
        <f t="shared" si="11"/>
        <v>0</v>
      </c>
      <c r="R69" s="118">
        <v>14</v>
      </c>
      <c r="T69" s="121">
        <v>5</v>
      </c>
      <c r="U69" s="119">
        <v>1</v>
      </c>
    </row>
    <row r="70" spans="1:21" x14ac:dyDescent="0.35">
      <c r="A70" s="28" t="s">
        <v>23</v>
      </c>
      <c r="B70" s="117">
        <f t="shared" si="7"/>
        <v>1100</v>
      </c>
      <c r="C70" s="120">
        <v>710</v>
      </c>
      <c r="D70" s="37">
        <v>92</v>
      </c>
      <c r="E70" s="38">
        <f t="shared" si="5"/>
        <v>802</v>
      </c>
      <c r="F70" s="111">
        <f t="shared" si="9"/>
        <v>72.909090909090907</v>
      </c>
      <c r="G70" s="146"/>
      <c r="H70" s="25">
        <v>920</v>
      </c>
      <c r="I70" s="38">
        <v>180</v>
      </c>
      <c r="J70" s="118">
        <f t="shared" si="10"/>
        <v>1100</v>
      </c>
      <c r="K70" s="38">
        <v>524</v>
      </c>
      <c r="L70" s="143">
        <v>12</v>
      </c>
      <c r="N70" s="121">
        <v>38</v>
      </c>
      <c r="O70" s="37">
        <v>142</v>
      </c>
      <c r="P70" s="26">
        <f t="shared" si="11"/>
        <v>180</v>
      </c>
      <c r="R70" s="118">
        <v>20</v>
      </c>
      <c r="T70" s="76">
        <v>6</v>
      </c>
      <c r="U70" s="119">
        <v>3</v>
      </c>
    </row>
    <row r="71" spans="1:21" x14ac:dyDescent="0.35">
      <c r="A71" s="28" t="s">
        <v>24</v>
      </c>
      <c r="B71" s="117">
        <f t="shared" si="7"/>
        <v>1140</v>
      </c>
      <c r="C71" s="120">
        <v>746</v>
      </c>
      <c r="D71" s="37">
        <v>45</v>
      </c>
      <c r="E71" s="38">
        <f t="shared" si="5"/>
        <v>791</v>
      </c>
      <c r="F71" s="111">
        <f t="shared" si="9"/>
        <v>69.385964912280713</v>
      </c>
      <c r="H71" s="25">
        <v>990</v>
      </c>
      <c r="I71" s="38">
        <v>150</v>
      </c>
      <c r="J71" s="117">
        <f t="shared" si="10"/>
        <v>1140</v>
      </c>
      <c r="K71" s="38">
        <v>196</v>
      </c>
      <c r="L71" s="143">
        <v>8</v>
      </c>
      <c r="N71" s="121">
        <v>29</v>
      </c>
      <c r="O71" s="37">
        <v>20</v>
      </c>
      <c r="P71" s="26">
        <f t="shared" si="11"/>
        <v>49</v>
      </c>
      <c r="R71" s="118">
        <v>197</v>
      </c>
      <c r="T71" s="121">
        <v>102</v>
      </c>
      <c r="U71" s="119">
        <v>25</v>
      </c>
    </row>
    <row r="72" spans="1:21" x14ac:dyDescent="0.35">
      <c r="A72" s="28" t="s">
        <v>27</v>
      </c>
      <c r="B72" s="117">
        <f t="shared" si="7"/>
        <v>329</v>
      </c>
      <c r="C72" s="120">
        <v>5</v>
      </c>
      <c r="D72" s="37">
        <v>306</v>
      </c>
      <c r="E72" s="38">
        <f t="shared" si="5"/>
        <v>311</v>
      </c>
      <c r="F72" s="111">
        <f t="shared" si="9"/>
        <v>94.528875379939208</v>
      </c>
      <c r="H72" s="25">
        <v>7</v>
      </c>
      <c r="I72" s="38">
        <v>322</v>
      </c>
      <c r="J72" s="117">
        <f t="shared" si="10"/>
        <v>329</v>
      </c>
      <c r="K72" s="38">
        <v>0</v>
      </c>
      <c r="L72" s="156">
        <v>0</v>
      </c>
      <c r="N72" s="121">
        <v>230</v>
      </c>
      <c r="O72" s="37">
        <v>1</v>
      </c>
      <c r="P72" s="26">
        <f t="shared" si="11"/>
        <v>231</v>
      </c>
      <c r="R72" s="118">
        <v>0</v>
      </c>
      <c r="T72" s="76">
        <v>16</v>
      </c>
      <c r="U72" s="119">
        <v>1</v>
      </c>
    </row>
    <row r="73" spans="1:21" ht="15" thickBot="1" x14ac:dyDescent="0.4">
      <c r="A73" s="45"/>
      <c r="B73" s="123"/>
      <c r="C73" s="124"/>
      <c r="D73" s="125"/>
      <c r="E73" s="126"/>
      <c r="F73" s="127"/>
      <c r="H73" s="46"/>
      <c r="I73" s="126"/>
      <c r="J73" s="127" t="s">
        <v>26</v>
      </c>
      <c r="K73" s="126"/>
      <c r="L73" s="144"/>
      <c r="N73" s="128"/>
      <c r="O73" s="47"/>
      <c r="P73" s="50"/>
      <c r="R73" s="118"/>
      <c r="T73" s="83"/>
      <c r="U73" s="129"/>
    </row>
    <row r="74" spans="1:21" ht="15" thickBot="1" x14ac:dyDescent="0.4">
      <c r="A74" s="51" t="s">
        <v>25</v>
      </c>
      <c r="B74" s="130">
        <f>SUM(B52:B73)</f>
        <v>13176</v>
      </c>
      <c r="C74" s="88">
        <f>SUM(C52:C73)</f>
        <v>3701</v>
      </c>
      <c r="D74" s="53">
        <f>SUM(D52:D73)</f>
        <v>1339</v>
      </c>
      <c r="E74" s="131">
        <f>SUM(E52:E73)</f>
        <v>5040</v>
      </c>
      <c r="F74" s="132">
        <f>E74/B74*100</f>
        <v>38.251366120218577</v>
      </c>
      <c r="H74" s="52">
        <f>SUM(H52:H73)</f>
        <v>9939</v>
      </c>
      <c r="I74" s="131">
        <f>SUM(I52:I73)</f>
        <v>3237</v>
      </c>
      <c r="J74" s="130">
        <f>SUM(J52:J73)</f>
        <v>13176</v>
      </c>
      <c r="K74" s="131">
        <f>SUM(K52:K73)</f>
        <v>5761</v>
      </c>
      <c r="L74" s="145">
        <f>SUM(L52:L73)</f>
        <v>220</v>
      </c>
      <c r="N74" s="52">
        <f>SUM(N52:N73)</f>
        <v>388</v>
      </c>
      <c r="O74" s="53">
        <f>SUM(O52:O73)</f>
        <v>178</v>
      </c>
      <c r="P74" s="54">
        <f>SUM(P52:P73)</f>
        <v>566</v>
      </c>
      <c r="R74" s="54">
        <f>SUM(R52:R73)</f>
        <v>1938</v>
      </c>
      <c r="T74" s="52">
        <f>SUM(T52:T73)</f>
        <v>288</v>
      </c>
      <c r="U74" s="89">
        <f>SUM(U52:U73)</f>
        <v>72</v>
      </c>
    </row>
    <row r="75" spans="1:21" x14ac:dyDescent="0.35">
      <c r="A75" s="4"/>
      <c r="B75" s="15"/>
      <c r="C75" s="15"/>
      <c r="D75" s="4"/>
      <c r="E75" s="4"/>
      <c r="F75" s="4"/>
      <c r="G75" s="4"/>
      <c r="H75" s="4"/>
      <c r="I75" s="4"/>
      <c r="J75" s="4"/>
      <c r="K75" s="4"/>
      <c r="L75" s="4"/>
      <c r="M75" s="4"/>
      <c r="P75" s="5"/>
      <c r="Q75" s="59"/>
      <c r="R75" s="4"/>
      <c r="S75" s="4"/>
    </row>
    <row r="76" spans="1:21" x14ac:dyDescent="0.35">
      <c r="A76" s="4"/>
      <c r="B76" s="15"/>
      <c r="C76" s="15"/>
      <c r="D76" s="4"/>
      <c r="E76" s="4"/>
      <c r="F76" s="4"/>
      <c r="G76" s="4"/>
      <c r="H76" s="4"/>
      <c r="I76" s="4"/>
      <c r="J76" s="4"/>
      <c r="K76" s="4"/>
      <c r="L76" s="4"/>
      <c r="M76" s="4"/>
      <c r="P76" s="5"/>
      <c r="Q76" s="59"/>
      <c r="R76" s="4"/>
      <c r="S76" s="4"/>
    </row>
    <row r="77" spans="1:21" x14ac:dyDescent="0.35">
      <c r="A77" s="4"/>
      <c r="B77" s="15"/>
      <c r="C77" s="15"/>
      <c r="D77" s="133"/>
      <c r="E77" s="4"/>
      <c r="F77" s="4"/>
      <c r="G77" s="4"/>
      <c r="H77" s="4"/>
      <c r="I77" s="4"/>
      <c r="J77" s="4"/>
      <c r="K77" s="4"/>
      <c r="L77" s="4"/>
      <c r="M77" s="4"/>
      <c r="P77" s="5"/>
      <c r="Q77" s="59"/>
      <c r="R77" s="4"/>
      <c r="S77" s="4"/>
    </row>
    <row r="78" spans="1:21" x14ac:dyDescent="0.35">
      <c r="A78" s="4"/>
      <c r="B78" s="15"/>
      <c r="C78" s="15"/>
      <c r="D78" s="133"/>
      <c r="E78" s="4"/>
      <c r="F78" s="4"/>
      <c r="G78" s="4"/>
      <c r="H78" s="4"/>
      <c r="I78" s="4"/>
      <c r="J78" s="4"/>
      <c r="K78" s="4"/>
      <c r="L78" s="4"/>
      <c r="M78" s="4"/>
      <c r="P78" s="5"/>
      <c r="Q78" s="59"/>
      <c r="R78" s="4"/>
      <c r="S78" s="4"/>
    </row>
    <row r="79" spans="1:21" x14ac:dyDescent="0.35">
      <c r="A79" s="4"/>
      <c r="B79" s="15"/>
      <c r="C79" s="15"/>
      <c r="D79" s="133"/>
      <c r="E79" s="4"/>
      <c r="F79" s="4"/>
      <c r="G79" s="4"/>
      <c r="H79" s="4"/>
      <c r="I79" s="4"/>
      <c r="J79" s="4"/>
      <c r="K79" s="4"/>
      <c r="L79" s="4"/>
      <c r="M79" s="4"/>
      <c r="P79" s="5"/>
      <c r="Q79" s="59"/>
      <c r="R79" s="4"/>
      <c r="S79" s="4"/>
    </row>
    <row r="80" spans="1:21" x14ac:dyDescent="0.35">
      <c r="A80" s="4"/>
      <c r="B80" s="15"/>
      <c r="C80" s="15"/>
      <c r="D80" s="133"/>
      <c r="E80" s="4"/>
      <c r="F80" s="4"/>
      <c r="G80" s="4"/>
      <c r="H80" s="4"/>
      <c r="I80" s="4"/>
      <c r="J80" s="4"/>
      <c r="K80" s="4"/>
      <c r="L80" s="4"/>
      <c r="M80" s="4"/>
      <c r="P80" s="5"/>
      <c r="Q80" s="59"/>
      <c r="R80" s="4"/>
      <c r="S80" s="4"/>
    </row>
    <row r="81" spans="1:24" x14ac:dyDescent="0.35">
      <c r="A81" s="4"/>
      <c r="B81" s="15"/>
      <c r="C81" s="15"/>
      <c r="D81" s="133"/>
      <c r="E81" s="4"/>
      <c r="F81" s="4"/>
      <c r="G81" s="4"/>
      <c r="H81" s="4"/>
      <c r="I81" s="4"/>
      <c r="J81" s="4"/>
      <c r="K81" s="4"/>
      <c r="L81" s="4"/>
      <c r="M81" s="4"/>
      <c r="P81" s="5"/>
      <c r="Q81" s="59"/>
      <c r="R81" s="4"/>
      <c r="S81" s="4"/>
    </row>
    <row r="82" spans="1:24" x14ac:dyDescent="0.35">
      <c r="A82" s="4"/>
      <c r="B82" s="15"/>
      <c r="C82" s="15"/>
      <c r="D82" s="133"/>
      <c r="E82" s="4"/>
      <c r="F82" s="4"/>
      <c r="G82" s="4"/>
      <c r="H82" s="4"/>
      <c r="I82" s="4"/>
      <c r="J82" s="4"/>
      <c r="K82" s="4"/>
      <c r="L82" s="4"/>
      <c r="M82" s="4"/>
      <c r="P82" s="5"/>
      <c r="Q82" s="59"/>
      <c r="R82" s="4"/>
      <c r="S82" s="4"/>
    </row>
    <row r="83" spans="1:24" x14ac:dyDescent="0.35">
      <c r="A83" s="4"/>
      <c r="B83" s="15"/>
      <c r="C83" s="15"/>
      <c r="D83" s="133"/>
      <c r="E83" s="4"/>
      <c r="F83" s="4"/>
      <c r="G83" s="4"/>
      <c r="H83" s="4"/>
      <c r="I83" s="4"/>
      <c r="J83" s="4"/>
      <c r="K83" s="4"/>
      <c r="L83" s="4"/>
      <c r="M83" s="4"/>
      <c r="P83" s="5"/>
      <c r="Q83" s="59"/>
      <c r="R83" s="4"/>
      <c r="S83" s="4"/>
    </row>
    <row r="84" spans="1:24" x14ac:dyDescent="0.35">
      <c r="A84" s="4"/>
      <c r="B84" s="15"/>
      <c r="C84" s="15"/>
      <c r="D84" s="4"/>
      <c r="E84" s="4"/>
      <c r="F84" s="4"/>
      <c r="G84" s="4"/>
      <c r="H84" s="4"/>
      <c r="I84" s="4"/>
      <c r="J84" s="4"/>
      <c r="K84" s="4"/>
      <c r="L84" s="4"/>
      <c r="M84" s="4"/>
      <c r="P84" s="5"/>
      <c r="Q84" s="59"/>
      <c r="R84" s="4"/>
      <c r="S84" s="4"/>
    </row>
    <row r="85" spans="1:24" x14ac:dyDescent="0.35">
      <c r="A85" s="4"/>
      <c r="B85" s="15"/>
      <c r="C85" s="15"/>
      <c r="D85" s="4"/>
      <c r="E85" s="4"/>
      <c r="F85" s="4"/>
      <c r="G85" s="4"/>
      <c r="H85" s="4"/>
      <c r="I85" s="4"/>
      <c r="J85" s="4"/>
      <c r="K85" s="4"/>
      <c r="L85" s="4"/>
      <c r="M85" s="4"/>
      <c r="P85" s="5"/>
      <c r="Q85" s="59"/>
      <c r="R85" s="4"/>
      <c r="S85" s="4"/>
    </row>
    <row r="86" spans="1:24" x14ac:dyDescent="0.35">
      <c r="A86" s="4"/>
      <c r="B86" s="15"/>
      <c r="C86" s="15"/>
      <c r="D86" s="4"/>
      <c r="E86" s="4"/>
      <c r="F86" s="4"/>
      <c r="G86" s="4"/>
      <c r="H86" s="4"/>
      <c r="I86" s="4"/>
      <c r="J86" s="4"/>
      <c r="K86" s="4"/>
      <c r="L86" s="4"/>
      <c r="M86" s="4"/>
      <c r="P86" s="96"/>
      <c r="Q86" s="59"/>
      <c r="R86" s="8"/>
      <c r="S86" s="4"/>
    </row>
    <row r="87" spans="1:24" ht="15" thickBot="1" x14ac:dyDescent="0.4">
      <c r="A87" s="4"/>
      <c r="B87" s="15"/>
      <c r="C87" s="15"/>
      <c r="D87" s="4"/>
      <c r="E87" s="4"/>
      <c r="F87" s="4"/>
      <c r="G87" s="4"/>
      <c r="H87" s="4"/>
      <c r="I87" s="4"/>
      <c r="J87" s="4"/>
      <c r="K87" s="4"/>
      <c r="L87" s="4"/>
      <c r="M87" s="4"/>
      <c r="P87" s="5"/>
      <c r="Q87" s="59"/>
      <c r="R87" s="4"/>
      <c r="S87" s="4"/>
    </row>
    <row r="88" spans="1:24" ht="43" customHeight="1" thickBot="1" x14ac:dyDescent="0.4">
      <c r="A88" s="215" t="s">
        <v>44</v>
      </c>
      <c r="B88" s="216"/>
      <c r="C88" s="216"/>
      <c r="D88" s="217"/>
      <c r="E88" s="215" t="s">
        <v>53</v>
      </c>
      <c r="F88" s="224"/>
      <c r="G88" s="210" t="s">
        <v>54</v>
      </c>
      <c r="H88" s="216"/>
      <c r="I88" s="216"/>
      <c r="J88" s="224"/>
      <c r="K88" s="209" t="s">
        <v>45</v>
      </c>
      <c r="L88" s="209"/>
      <c r="M88" s="209" t="s">
        <v>47</v>
      </c>
      <c r="N88" s="210"/>
      <c r="O88" s="134" t="s">
        <v>46</v>
      </c>
      <c r="P88" s="135"/>
      <c r="Q88" s="136" t="s">
        <v>62</v>
      </c>
      <c r="R88" s="15"/>
      <c r="S88" s="15"/>
    </row>
    <row r="89" spans="1:24" ht="15" customHeight="1" x14ac:dyDescent="0.35">
      <c r="A89" s="218" t="s">
        <v>6</v>
      </c>
      <c r="B89" s="219"/>
      <c r="C89" s="219"/>
      <c r="D89" s="220"/>
      <c r="E89" s="226">
        <v>301</v>
      </c>
      <c r="F89" s="227"/>
      <c r="G89" s="225">
        <v>36</v>
      </c>
      <c r="H89" s="226"/>
      <c r="I89" s="226"/>
      <c r="J89" s="227"/>
      <c r="K89" s="211">
        <f t="shared" ref="K89:K108" si="12">N12</f>
        <v>61</v>
      </c>
      <c r="L89" s="229"/>
      <c r="M89" s="211">
        <f t="shared" ref="M89:M108" si="13">O12</f>
        <v>1969</v>
      </c>
      <c r="N89" s="212"/>
      <c r="O89" s="26">
        <f t="shared" ref="O89:O109" si="14">J52</f>
        <v>639</v>
      </c>
      <c r="P89" s="35"/>
      <c r="Q89" s="137">
        <v>0</v>
      </c>
      <c r="R89" s="4"/>
      <c r="S89" s="4"/>
    </row>
    <row r="90" spans="1:24" ht="15" customHeight="1" x14ac:dyDescent="0.35">
      <c r="A90" s="221" t="s">
        <v>7</v>
      </c>
      <c r="B90" s="222"/>
      <c r="C90" s="222"/>
      <c r="D90" s="223"/>
      <c r="E90" s="234">
        <v>114</v>
      </c>
      <c r="F90" s="228"/>
      <c r="G90" s="228">
        <v>33</v>
      </c>
      <c r="H90" s="228"/>
      <c r="I90" s="228"/>
      <c r="J90" s="228"/>
      <c r="K90" s="213">
        <f t="shared" si="12"/>
        <v>50</v>
      </c>
      <c r="L90" s="228"/>
      <c r="M90" s="213">
        <f t="shared" si="13"/>
        <v>2662</v>
      </c>
      <c r="N90" s="214"/>
      <c r="O90" s="26">
        <f t="shared" si="14"/>
        <v>259</v>
      </c>
      <c r="P90" s="135"/>
      <c r="Q90" s="117">
        <v>0</v>
      </c>
      <c r="R90" s="59"/>
      <c r="S90" s="138"/>
    </row>
    <row r="91" spans="1:24" ht="15" customHeight="1" x14ac:dyDescent="0.35">
      <c r="A91" s="221" t="s">
        <v>8</v>
      </c>
      <c r="B91" s="222"/>
      <c r="C91" s="222"/>
      <c r="D91" s="223"/>
      <c r="E91" s="234">
        <v>75</v>
      </c>
      <c r="F91" s="228"/>
      <c r="G91" s="228">
        <v>74</v>
      </c>
      <c r="H91" s="228"/>
      <c r="I91" s="228"/>
      <c r="J91" s="228"/>
      <c r="K91" s="213">
        <f t="shared" si="12"/>
        <v>120</v>
      </c>
      <c r="L91" s="228"/>
      <c r="M91" s="213">
        <f t="shared" si="13"/>
        <v>9269</v>
      </c>
      <c r="N91" s="214"/>
      <c r="O91" s="26">
        <f t="shared" si="14"/>
        <v>1310</v>
      </c>
      <c r="P91" s="135"/>
      <c r="Q91" s="117">
        <v>0</v>
      </c>
      <c r="R91" s="59"/>
      <c r="S91" s="59"/>
      <c r="V91" s="1"/>
    </row>
    <row r="92" spans="1:24" ht="15" customHeight="1" x14ac:dyDescent="0.35">
      <c r="A92" s="221" t="s">
        <v>9</v>
      </c>
      <c r="B92" s="222"/>
      <c r="C92" s="222"/>
      <c r="D92" s="223"/>
      <c r="E92" s="234">
        <v>344</v>
      </c>
      <c r="F92" s="228"/>
      <c r="G92" s="228">
        <v>257</v>
      </c>
      <c r="H92" s="228"/>
      <c r="I92" s="228"/>
      <c r="J92" s="228"/>
      <c r="K92" s="213">
        <f t="shared" si="12"/>
        <v>136</v>
      </c>
      <c r="L92" s="228"/>
      <c r="M92" s="213">
        <f t="shared" si="13"/>
        <v>9403</v>
      </c>
      <c r="N92" s="214"/>
      <c r="O92" s="26">
        <f t="shared" si="14"/>
        <v>448</v>
      </c>
      <c r="P92" s="135"/>
      <c r="Q92" s="139">
        <v>0</v>
      </c>
      <c r="R92" s="59"/>
      <c r="S92" s="59"/>
      <c r="V92" s="1"/>
    </row>
    <row r="93" spans="1:24" ht="15" customHeight="1" x14ac:dyDescent="0.35">
      <c r="A93" s="221" t="s">
        <v>10</v>
      </c>
      <c r="B93" s="222"/>
      <c r="C93" s="222"/>
      <c r="D93" s="223"/>
      <c r="E93" s="234">
        <v>60</v>
      </c>
      <c r="F93" s="228"/>
      <c r="G93" s="228">
        <v>60</v>
      </c>
      <c r="H93" s="228"/>
      <c r="I93" s="228"/>
      <c r="J93" s="228"/>
      <c r="K93" s="213">
        <f t="shared" si="12"/>
        <v>58</v>
      </c>
      <c r="L93" s="228"/>
      <c r="M93" s="213">
        <f t="shared" si="13"/>
        <v>9507</v>
      </c>
      <c r="N93" s="214"/>
      <c r="O93" s="26">
        <f t="shared" si="14"/>
        <v>279</v>
      </c>
      <c r="P93" s="135"/>
      <c r="Q93" s="139">
        <v>0</v>
      </c>
      <c r="R93" s="59"/>
      <c r="S93" s="59"/>
      <c r="V93" s="1"/>
    </row>
    <row r="94" spans="1:24" ht="15" customHeight="1" x14ac:dyDescent="0.35">
      <c r="A94" s="221" t="s">
        <v>11</v>
      </c>
      <c r="B94" s="222"/>
      <c r="C94" s="222"/>
      <c r="D94" s="223"/>
      <c r="E94" s="234">
        <v>86</v>
      </c>
      <c r="F94" s="228"/>
      <c r="G94" s="228">
        <v>57</v>
      </c>
      <c r="H94" s="228"/>
      <c r="I94" s="228"/>
      <c r="J94" s="228"/>
      <c r="K94" s="213">
        <f t="shared" si="12"/>
        <v>44</v>
      </c>
      <c r="L94" s="228"/>
      <c r="M94" s="213">
        <f t="shared" si="13"/>
        <v>3149</v>
      </c>
      <c r="N94" s="214"/>
      <c r="O94" s="26">
        <f t="shared" si="14"/>
        <v>161</v>
      </c>
      <c r="P94" s="135"/>
      <c r="Q94" s="139">
        <v>0</v>
      </c>
      <c r="R94" s="135"/>
      <c r="S94" s="59"/>
      <c r="X94" s="1"/>
    </row>
    <row r="95" spans="1:24" ht="15" customHeight="1" x14ac:dyDescent="0.35">
      <c r="A95" s="221" t="s">
        <v>12</v>
      </c>
      <c r="B95" s="222"/>
      <c r="C95" s="222"/>
      <c r="D95" s="223"/>
      <c r="E95" s="232">
        <v>185</v>
      </c>
      <c r="F95" s="233"/>
      <c r="G95" s="233">
        <v>185</v>
      </c>
      <c r="H95" s="233"/>
      <c r="I95" s="233"/>
      <c r="J95" s="233"/>
      <c r="K95" s="213">
        <f t="shared" si="12"/>
        <v>141</v>
      </c>
      <c r="L95" s="228"/>
      <c r="M95" s="213">
        <f t="shared" si="13"/>
        <v>9302</v>
      </c>
      <c r="N95" s="214"/>
      <c r="O95" s="26">
        <f t="shared" si="14"/>
        <v>1126</v>
      </c>
      <c r="P95" s="135"/>
      <c r="Q95" s="139">
        <v>7</v>
      </c>
      <c r="R95" s="59"/>
      <c r="S95" s="135"/>
    </row>
    <row r="96" spans="1:24" ht="15" customHeight="1" x14ac:dyDescent="0.35">
      <c r="A96" s="221" t="s">
        <v>13</v>
      </c>
      <c r="B96" s="222"/>
      <c r="C96" s="222"/>
      <c r="D96" s="223"/>
      <c r="E96" s="232">
        <v>82</v>
      </c>
      <c r="F96" s="233"/>
      <c r="G96" s="233">
        <v>74</v>
      </c>
      <c r="H96" s="233"/>
      <c r="I96" s="233"/>
      <c r="J96" s="233"/>
      <c r="K96" s="213">
        <f t="shared" si="12"/>
        <v>204</v>
      </c>
      <c r="L96" s="228"/>
      <c r="M96" s="213">
        <f t="shared" si="13"/>
        <v>12507</v>
      </c>
      <c r="N96" s="214"/>
      <c r="O96" s="26">
        <f t="shared" si="14"/>
        <v>913</v>
      </c>
      <c r="P96" s="135"/>
      <c r="Q96" s="139">
        <v>0</v>
      </c>
      <c r="R96" s="59"/>
      <c r="S96" s="59"/>
    </row>
    <row r="97" spans="1:20" ht="15" customHeight="1" x14ac:dyDescent="0.35">
      <c r="A97" s="221" t="s">
        <v>14</v>
      </c>
      <c r="B97" s="222"/>
      <c r="C97" s="222"/>
      <c r="D97" s="223"/>
      <c r="E97" s="232">
        <v>116</v>
      </c>
      <c r="F97" s="233"/>
      <c r="G97" s="233">
        <v>36</v>
      </c>
      <c r="H97" s="233"/>
      <c r="I97" s="233"/>
      <c r="J97" s="233"/>
      <c r="K97" s="213">
        <f t="shared" si="12"/>
        <v>52</v>
      </c>
      <c r="L97" s="228"/>
      <c r="M97" s="213">
        <f t="shared" si="13"/>
        <v>2607</v>
      </c>
      <c r="N97" s="214"/>
      <c r="O97" s="26">
        <f t="shared" si="14"/>
        <v>930</v>
      </c>
      <c r="P97" s="135"/>
      <c r="Q97" s="139">
        <v>0</v>
      </c>
      <c r="R97" s="59"/>
      <c r="S97" s="5"/>
    </row>
    <row r="98" spans="1:20" ht="15" customHeight="1" x14ac:dyDescent="0.35">
      <c r="A98" s="221" t="s">
        <v>30</v>
      </c>
      <c r="B98" s="222"/>
      <c r="C98" s="222"/>
      <c r="D98" s="223"/>
      <c r="E98" s="232">
        <v>78</v>
      </c>
      <c r="F98" s="233"/>
      <c r="G98" s="233">
        <v>75</v>
      </c>
      <c r="H98" s="233"/>
      <c r="I98" s="233"/>
      <c r="J98" s="233"/>
      <c r="K98" s="213">
        <f t="shared" si="12"/>
        <v>51</v>
      </c>
      <c r="L98" s="228"/>
      <c r="M98" s="213">
        <f t="shared" si="13"/>
        <v>4412</v>
      </c>
      <c r="N98" s="214"/>
      <c r="O98" s="26">
        <f t="shared" si="14"/>
        <v>682</v>
      </c>
      <c r="P98" s="135"/>
      <c r="Q98" s="117">
        <v>0</v>
      </c>
      <c r="R98" s="59" t="s">
        <v>26</v>
      </c>
      <c r="S98" s="5"/>
    </row>
    <row r="99" spans="1:20" ht="15" customHeight="1" x14ac:dyDescent="0.35">
      <c r="A99" s="221" t="s">
        <v>15</v>
      </c>
      <c r="B99" s="222"/>
      <c r="C99" s="222"/>
      <c r="D99" s="223"/>
      <c r="E99" s="234">
        <v>76</v>
      </c>
      <c r="F99" s="228"/>
      <c r="G99" s="228">
        <v>60</v>
      </c>
      <c r="H99" s="228"/>
      <c r="I99" s="228"/>
      <c r="J99" s="228"/>
      <c r="K99" s="213">
        <f t="shared" si="12"/>
        <v>138</v>
      </c>
      <c r="L99" s="228"/>
      <c r="M99" s="213">
        <f t="shared" si="13"/>
        <v>7836</v>
      </c>
      <c r="N99" s="214"/>
      <c r="O99" s="26">
        <f t="shared" si="14"/>
        <v>316</v>
      </c>
      <c r="P99" s="135"/>
      <c r="Q99" s="117">
        <v>0</v>
      </c>
      <c r="R99" s="59"/>
      <c r="S99" s="5"/>
    </row>
    <row r="100" spans="1:20" ht="15" customHeight="1" x14ac:dyDescent="0.35">
      <c r="A100" s="221" t="s">
        <v>16</v>
      </c>
      <c r="B100" s="222"/>
      <c r="C100" s="222"/>
      <c r="D100" s="223"/>
      <c r="E100" s="234">
        <v>131</v>
      </c>
      <c r="F100" s="228"/>
      <c r="G100" s="228">
        <v>33</v>
      </c>
      <c r="H100" s="228"/>
      <c r="I100" s="228"/>
      <c r="J100" s="228"/>
      <c r="K100" s="213">
        <f t="shared" si="12"/>
        <v>38</v>
      </c>
      <c r="L100" s="228"/>
      <c r="M100" s="213">
        <f t="shared" si="13"/>
        <v>2326</v>
      </c>
      <c r="N100" s="214"/>
      <c r="O100" s="26">
        <f t="shared" si="14"/>
        <v>193</v>
      </c>
      <c r="P100" s="135"/>
      <c r="Q100" s="117">
        <v>2</v>
      </c>
      <c r="R100" s="59"/>
      <c r="S100" s="5"/>
    </row>
    <row r="101" spans="1:20" ht="15" customHeight="1" x14ac:dyDescent="0.35">
      <c r="A101" s="221" t="s">
        <v>17</v>
      </c>
      <c r="B101" s="222"/>
      <c r="C101" s="222"/>
      <c r="D101" s="223"/>
      <c r="E101" s="234">
        <v>186</v>
      </c>
      <c r="F101" s="228"/>
      <c r="G101" s="228">
        <v>129</v>
      </c>
      <c r="H101" s="228"/>
      <c r="I101" s="228"/>
      <c r="J101" s="228"/>
      <c r="K101" s="213">
        <f t="shared" si="12"/>
        <v>74</v>
      </c>
      <c r="L101" s="228"/>
      <c r="M101" s="213">
        <f t="shared" si="13"/>
        <v>4098</v>
      </c>
      <c r="N101" s="214"/>
      <c r="O101" s="26">
        <f t="shared" si="14"/>
        <v>608</v>
      </c>
      <c r="P101" s="135"/>
      <c r="Q101" s="117">
        <v>0</v>
      </c>
      <c r="R101" s="135"/>
      <c r="S101" s="5"/>
    </row>
    <row r="102" spans="1:20" ht="15" customHeight="1" x14ac:dyDescent="0.35">
      <c r="A102" s="221" t="s">
        <v>18</v>
      </c>
      <c r="B102" s="222"/>
      <c r="C102" s="222"/>
      <c r="D102" s="223"/>
      <c r="E102" s="234">
        <v>243</v>
      </c>
      <c r="F102" s="228"/>
      <c r="G102" s="228">
        <v>202</v>
      </c>
      <c r="H102" s="228"/>
      <c r="I102" s="228"/>
      <c r="J102" s="228"/>
      <c r="K102" s="213">
        <f t="shared" si="12"/>
        <v>147</v>
      </c>
      <c r="L102" s="228"/>
      <c r="M102" s="213">
        <f t="shared" si="13"/>
        <v>6428</v>
      </c>
      <c r="N102" s="214"/>
      <c r="O102" s="26">
        <f t="shared" si="14"/>
        <v>535</v>
      </c>
      <c r="P102" s="135"/>
      <c r="Q102" s="117">
        <v>0</v>
      </c>
      <c r="R102" s="59"/>
      <c r="S102" s="5"/>
    </row>
    <row r="103" spans="1:20" ht="15" customHeight="1" x14ac:dyDescent="0.35">
      <c r="A103" s="221" t="s">
        <v>19</v>
      </c>
      <c r="B103" s="222"/>
      <c r="C103" s="222"/>
      <c r="D103" s="223"/>
      <c r="E103" s="234">
        <v>229</v>
      </c>
      <c r="F103" s="228"/>
      <c r="G103" s="228">
        <v>114</v>
      </c>
      <c r="H103" s="228"/>
      <c r="I103" s="228"/>
      <c r="J103" s="228"/>
      <c r="K103" s="213">
        <f t="shared" si="12"/>
        <v>182</v>
      </c>
      <c r="L103" s="228"/>
      <c r="M103" s="213">
        <f t="shared" si="13"/>
        <v>11561</v>
      </c>
      <c r="N103" s="214"/>
      <c r="O103" s="26">
        <f t="shared" si="14"/>
        <v>1505</v>
      </c>
      <c r="P103" s="135"/>
      <c r="Q103" s="117">
        <v>1</v>
      </c>
      <c r="R103" s="59"/>
      <c r="S103" s="5"/>
    </row>
    <row r="104" spans="1:20" ht="15" customHeight="1" x14ac:dyDescent="0.35">
      <c r="A104" s="221" t="s">
        <v>20</v>
      </c>
      <c r="B104" s="222"/>
      <c r="C104" s="222"/>
      <c r="D104" s="223"/>
      <c r="E104" s="234">
        <v>101</v>
      </c>
      <c r="F104" s="228"/>
      <c r="G104" s="228">
        <v>67</v>
      </c>
      <c r="H104" s="228"/>
      <c r="I104" s="228"/>
      <c r="J104" s="228"/>
      <c r="K104" s="213">
        <f t="shared" si="12"/>
        <v>56</v>
      </c>
      <c r="L104" s="228"/>
      <c r="M104" s="213">
        <f t="shared" si="13"/>
        <v>3310</v>
      </c>
      <c r="N104" s="214"/>
      <c r="O104" s="26">
        <f t="shared" si="14"/>
        <v>205</v>
      </c>
      <c r="P104" s="135"/>
      <c r="Q104" s="117">
        <v>0</v>
      </c>
      <c r="R104" s="35"/>
      <c r="S104" s="59"/>
      <c r="T104" s="5"/>
    </row>
    <row r="105" spans="1:20" ht="15" customHeight="1" x14ac:dyDescent="0.35">
      <c r="A105" s="221" t="s">
        <v>21</v>
      </c>
      <c r="B105" s="222"/>
      <c r="C105" s="222"/>
      <c r="D105" s="223"/>
      <c r="E105" s="232">
        <v>216</v>
      </c>
      <c r="F105" s="233"/>
      <c r="G105" s="233">
        <v>105</v>
      </c>
      <c r="H105" s="233"/>
      <c r="I105" s="233"/>
      <c r="J105" s="233"/>
      <c r="K105" s="213">
        <f t="shared" si="12"/>
        <v>88</v>
      </c>
      <c r="L105" s="228"/>
      <c r="M105" s="213">
        <f t="shared" si="13"/>
        <v>4390</v>
      </c>
      <c r="N105" s="214"/>
      <c r="O105" s="26">
        <f t="shared" si="14"/>
        <v>81</v>
      </c>
      <c r="P105" s="135"/>
      <c r="Q105" s="117">
        <v>0</v>
      </c>
      <c r="R105" s="59"/>
      <c r="S105" s="5"/>
    </row>
    <row r="106" spans="1:20" ht="15" customHeight="1" x14ac:dyDescent="0.35">
      <c r="A106" s="221" t="s">
        <v>22</v>
      </c>
      <c r="B106" s="222"/>
      <c r="C106" s="222"/>
      <c r="D106" s="223"/>
      <c r="E106" s="232">
        <v>184</v>
      </c>
      <c r="F106" s="233"/>
      <c r="G106" s="233">
        <v>43</v>
      </c>
      <c r="H106" s="233"/>
      <c r="I106" s="233"/>
      <c r="J106" s="233"/>
      <c r="K106" s="213">
        <f t="shared" si="12"/>
        <v>60</v>
      </c>
      <c r="L106" s="228"/>
      <c r="M106" s="213">
        <f t="shared" si="13"/>
        <v>2576</v>
      </c>
      <c r="N106" s="214"/>
      <c r="O106" s="26">
        <f t="shared" si="14"/>
        <v>417</v>
      </c>
      <c r="P106" s="135"/>
      <c r="Q106" s="117">
        <v>0</v>
      </c>
      <c r="R106" s="59"/>
      <c r="S106" s="5"/>
    </row>
    <row r="107" spans="1:20" ht="15" customHeight="1" x14ac:dyDescent="0.35">
      <c r="A107" s="221" t="s">
        <v>23</v>
      </c>
      <c r="B107" s="222"/>
      <c r="C107" s="222"/>
      <c r="D107" s="223"/>
      <c r="E107" s="232">
        <v>135</v>
      </c>
      <c r="F107" s="233"/>
      <c r="G107" s="233">
        <v>121</v>
      </c>
      <c r="H107" s="233"/>
      <c r="I107" s="233"/>
      <c r="J107" s="233"/>
      <c r="K107" s="213">
        <f t="shared" si="12"/>
        <v>140</v>
      </c>
      <c r="L107" s="228"/>
      <c r="M107" s="213">
        <f t="shared" si="13"/>
        <v>5920</v>
      </c>
      <c r="N107" s="214"/>
      <c r="O107" s="26">
        <f t="shared" si="14"/>
        <v>1100</v>
      </c>
      <c r="P107" s="135"/>
      <c r="Q107" s="117">
        <v>0</v>
      </c>
      <c r="R107" s="59"/>
      <c r="S107" s="5"/>
    </row>
    <row r="108" spans="1:20" ht="15" customHeight="1" x14ac:dyDescent="0.35">
      <c r="A108" s="221" t="s">
        <v>71</v>
      </c>
      <c r="B108" s="222"/>
      <c r="C108" s="222"/>
      <c r="D108" s="223"/>
      <c r="E108" s="232">
        <v>23</v>
      </c>
      <c r="F108" s="233"/>
      <c r="G108" s="233">
        <v>23</v>
      </c>
      <c r="H108" s="233"/>
      <c r="I108" s="233"/>
      <c r="J108" s="233"/>
      <c r="K108" s="213">
        <f t="shared" si="12"/>
        <v>102</v>
      </c>
      <c r="L108" s="228"/>
      <c r="M108" s="213">
        <f t="shared" si="13"/>
        <v>4093</v>
      </c>
      <c r="N108" s="214"/>
      <c r="O108" s="26">
        <f t="shared" si="14"/>
        <v>1140</v>
      </c>
      <c r="P108" s="135"/>
      <c r="Q108" s="117">
        <v>4</v>
      </c>
      <c r="R108" s="59"/>
      <c r="S108" s="5"/>
    </row>
    <row r="109" spans="1:20" ht="15" customHeight="1" x14ac:dyDescent="0.35">
      <c r="A109" s="221" t="s">
        <v>27</v>
      </c>
      <c r="B109" s="222"/>
      <c r="C109" s="222"/>
      <c r="D109" s="223"/>
      <c r="E109" s="240" t="s">
        <v>51</v>
      </c>
      <c r="F109" s="228"/>
      <c r="G109" s="213" t="s">
        <v>51</v>
      </c>
      <c r="H109" s="213"/>
      <c r="I109" s="213"/>
      <c r="J109" s="228"/>
      <c r="K109" s="213" t="s">
        <v>51</v>
      </c>
      <c r="L109" s="228"/>
      <c r="M109" s="213" t="s">
        <v>51</v>
      </c>
      <c r="N109" s="214"/>
      <c r="O109" s="26">
        <f t="shared" si="14"/>
        <v>329</v>
      </c>
      <c r="P109" s="135"/>
      <c r="Q109" s="117" t="s">
        <v>51</v>
      </c>
      <c r="R109" s="59"/>
      <c r="S109" s="5"/>
    </row>
    <row r="110" spans="1:20" ht="15" customHeight="1" thickBot="1" x14ac:dyDescent="0.4">
      <c r="A110" s="235"/>
      <c r="B110" s="236"/>
      <c r="C110" s="236"/>
      <c r="D110" s="237"/>
      <c r="E110" s="241"/>
      <c r="F110" s="242"/>
      <c r="G110" s="242"/>
      <c r="H110" s="242"/>
      <c r="I110" s="242"/>
      <c r="J110" s="242"/>
      <c r="K110" s="242"/>
      <c r="L110" s="242"/>
      <c r="M110" s="245"/>
      <c r="N110" s="246"/>
      <c r="O110" s="86"/>
      <c r="P110" s="135"/>
      <c r="Q110" s="140"/>
      <c r="R110" s="59"/>
      <c r="S110" s="59"/>
    </row>
    <row r="111" spans="1:20" ht="15" thickBot="1" x14ac:dyDescent="0.4">
      <c r="A111" s="230" t="s">
        <v>43</v>
      </c>
      <c r="B111" s="231"/>
      <c r="C111" s="231"/>
      <c r="D111" s="231"/>
      <c r="E111" s="238">
        <f>SUM(E89:E110)</f>
        <v>2965</v>
      </c>
      <c r="F111" s="239"/>
      <c r="G111" s="239">
        <f>SUM(G89:G110)</f>
        <v>1784</v>
      </c>
      <c r="H111" s="239"/>
      <c r="I111" s="239"/>
      <c r="J111" s="239"/>
      <c r="K111" s="239">
        <f>SUM(K89:K110)</f>
        <v>1942</v>
      </c>
      <c r="L111" s="239"/>
      <c r="M111" s="243">
        <f>SUM(M89:M110)</f>
        <v>117325</v>
      </c>
      <c r="N111" s="244"/>
      <c r="O111" s="54">
        <f>SUM(O89:O110)</f>
        <v>13176</v>
      </c>
      <c r="P111" s="135"/>
      <c r="Q111" s="54">
        <f>SUM(Q89:Q110)</f>
        <v>14</v>
      </c>
      <c r="R111" s="59"/>
      <c r="S111" s="59"/>
    </row>
    <row r="112" spans="1:20" x14ac:dyDescent="0.35">
      <c r="A112" s="4"/>
      <c r="B112" s="15"/>
      <c r="C112" s="15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P112" s="141"/>
      <c r="Q112" s="141"/>
      <c r="R112" s="122"/>
      <c r="S112" s="122"/>
    </row>
    <row r="113" spans="1:19" x14ac:dyDescent="0.35">
      <c r="A113" s="4"/>
      <c r="B113" s="15"/>
      <c r="C113" s="15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P113" s="5"/>
      <c r="Q113" s="135"/>
      <c r="R113" s="4"/>
      <c r="S113" s="4"/>
    </row>
    <row r="114" spans="1:19" x14ac:dyDescent="0.35">
      <c r="A114" s="4"/>
      <c r="B114" s="15"/>
      <c r="C114" s="15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P114" s="5"/>
      <c r="Q114" s="59"/>
      <c r="R114" s="4"/>
      <c r="S114" s="4"/>
    </row>
    <row r="115" spans="1:19" x14ac:dyDescent="0.35">
      <c r="A115" s="4"/>
      <c r="B115" s="15"/>
      <c r="C115" s="15"/>
      <c r="D115" s="59"/>
      <c r="E115" s="59"/>
      <c r="F115" s="59"/>
      <c r="G115" s="59"/>
      <c r="H115" s="59"/>
      <c r="I115" s="59"/>
      <c r="J115" s="59"/>
      <c r="K115" s="59"/>
      <c r="L115" s="59"/>
      <c r="M115" s="59"/>
    </row>
    <row r="116" spans="1:19" x14ac:dyDescent="0.35">
      <c r="A116" s="8"/>
      <c r="B116" s="60"/>
      <c r="C116" s="60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</row>
  </sheetData>
  <mergeCells count="149">
    <mergeCell ref="E93:F93"/>
    <mergeCell ref="E94:F94"/>
    <mergeCell ref="A93:D93"/>
    <mergeCell ref="E88:F88"/>
    <mergeCell ref="E89:F89"/>
    <mergeCell ref="E90:F90"/>
    <mergeCell ref="E91:F91"/>
    <mergeCell ref="E92:F92"/>
    <mergeCell ref="A92:D92"/>
    <mergeCell ref="A3:T3"/>
    <mergeCell ref="Q6:T8"/>
    <mergeCell ref="T9:T11"/>
    <mergeCell ref="L8:M8"/>
    <mergeCell ref="J8:K8"/>
    <mergeCell ref="N6:O7"/>
    <mergeCell ref="B8:C8"/>
    <mergeCell ref="A6:A11"/>
    <mergeCell ref="B6:M6"/>
    <mergeCell ref="B7:M7"/>
    <mergeCell ref="H8:I8"/>
    <mergeCell ref="Q9:Q11"/>
    <mergeCell ref="R9:R11"/>
    <mergeCell ref="S9:S11"/>
    <mergeCell ref="M108:N108"/>
    <mergeCell ref="M93:N93"/>
    <mergeCell ref="M94:N94"/>
    <mergeCell ref="M95:N95"/>
    <mergeCell ref="M96:N96"/>
    <mergeCell ref="K109:L109"/>
    <mergeCell ref="M97:N97"/>
    <mergeCell ref="M98:N98"/>
    <mergeCell ref="M92:N92"/>
    <mergeCell ref="K96:L96"/>
    <mergeCell ref="M103:N103"/>
    <mergeCell ref="M104:N104"/>
    <mergeCell ref="K94:L94"/>
    <mergeCell ref="K95:L95"/>
    <mergeCell ref="K104:L104"/>
    <mergeCell ref="M109:N109"/>
    <mergeCell ref="G92:J92"/>
    <mergeCell ref="G93:J93"/>
    <mergeCell ref="G94:J94"/>
    <mergeCell ref="G95:J95"/>
    <mergeCell ref="G96:J96"/>
    <mergeCell ref="G97:J97"/>
    <mergeCell ref="K98:L98"/>
    <mergeCell ref="K93:L93"/>
    <mergeCell ref="G99:J99"/>
    <mergeCell ref="K92:L92"/>
    <mergeCell ref="K97:L97"/>
    <mergeCell ref="G98:J98"/>
    <mergeCell ref="M111:N111"/>
    <mergeCell ref="M105:N105"/>
    <mergeCell ref="M106:N106"/>
    <mergeCell ref="M107:N107"/>
    <mergeCell ref="A94:D94"/>
    <mergeCell ref="A95:D95"/>
    <mergeCell ref="E95:F95"/>
    <mergeCell ref="G106:J106"/>
    <mergeCell ref="E101:F101"/>
    <mergeCell ref="E102:F102"/>
    <mergeCell ref="A97:D97"/>
    <mergeCell ref="A98:D98"/>
    <mergeCell ref="E98:F98"/>
    <mergeCell ref="G102:J102"/>
    <mergeCell ref="M110:N110"/>
    <mergeCell ref="K110:L110"/>
    <mergeCell ref="K108:L108"/>
    <mergeCell ref="G110:J110"/>
    <mergeCell ref="M99:N99"/>
    <mergeCell ref="M100:N100"/>
    <mergeCell ref="M101:N101"/>
    <mergeCell ref="M102:N102"/>
    <mergeCell ref="G109:J109"/>
    <mergeCell ref="K106:L106"/>
    <mergeCell ref="G111:J111"/>
    <mergeCell ref="K99:L99"/>
    <mergeCell ref="K100:L100"/>
    <mergeCell ref="K101:L101"/>
    <mergeCell ref="K102:L102"/>
    <mergeCell ref="K103:L103"/>
    <mergeCell ref="G103:J103"/>
    <mergeCell ref="G104:J104"/>
    <mergeCell ref="E107:F107"/>
    <mergeCell ref="E108:F108"/>
    <mergeCell ref="G105:J105"/>
    <mergeCell ref="K111:L111"/>
    <mergeCell ref="G107:J107"/>
    <mergeCell ref="K107:L107"/>
    <mergeCell ref="K105:L105"/>
    <mergeCell ref="G108:J108"/>
    <mergeCell ref="G100:J100"/>
    <mergeCell ref="G101:J101"/>
    <mergeCell ref="E109:F109"/>
    <mergeCell ref="E110:F110"/>
    <mergeCell ref="E99:F99"/>
    <mergeCell ref="E100:F100"/>
    <mergeCell ref="E103:F103"/>
    <mergeCell ref="A111:D111"/>
    <mergeCell ref="E96:F96"/>
    <mergeCell ref="E97:F97"/>
    <mergeCell ref="A105:D105"/>
    <mergeCell ref="A106:D106"/>
    <mergeCell ref="E104:F104"/>
    <mergeCell ref="E105:F105"/>
    <mergeCell ref="E106:F106"/>
    <mergeCell ref="A107:D107"/>
    <mergeCell ref="A108:D108"/>
    <mergeCell ref="A109:D109"/>
    <mergeCell ref="A110:D110"/>
    <mergeCell ref="A99:D99"/>
    <mergeCell ref="A100:D100"/>
    <mergeCell ref="A101:D101"/>
    <mergeCell ref="A102:D102"/>
    <mergeCell ref="A103:D103"/>
    <mergeCell ref="A104:D104"/>
    <mergeCell ref="E111:F111"/>
    <mergeCell ref="A96:D96"/>
    <mergeCell ref="M91:N91"/>
    <mergeCell ref="A88:D88"/>
    <mergeCell ref="A89:D89"/>
    <mergeCell ref="A90:D90"/>
    <mergeCell ref="A91:D91"/>
    <mergeCell ref="G88:J88"/>
    <mergeCell ref="G89:J89"/>
    <mergeCell ref="G90:J90"/>
    <mergeCell ref="G91:J91"/>
    <mergeCell ref="K88:L88"/>
    <mergeCell ref="K89:L89"/>
    <mergeCell ref="K90:L90"/>
    <mergeCell ref="K91:L91"/>
    <mergeCell ref="U49:U51"/>
    <mergeCell ref="T46:U48"/>
    <mergeCell ref="R46:R51"/>
    <mergeCell ref="N49:N51"/>
    <mergeCell ref="O49:O51"/>
    <mergeCell ref="P49:P51"/>
    <mergeCell ref="M88:N88"/>
    <mergeCell ref="M89:N89"/>
    <mergeCell ref="M90:N90"/>
    <mergeCell ref="C48:E49"/>
    <mergeCell ref="K49:K51"/>
    <mergeCell ref="J49:J51"/>
    <mergeCell ref="H49:H51"/>
    <mergeCell ref="I49:I51"/>
    <mergeCell ref="L49:L51"/>
    <mergeCell ref="H46:L47"/>
    <mergeCell ref="N46:P46"/>
    <mergeCell ref="T49:T51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  <ignoredErrors>
    <ignoredError sqref="T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szerv, önk</vt:lpstr>
    </vt:vector>
  </TitlesOfParts>
  <Company>Magyar Vöröskereszt 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Polacsek Györgyi</cp:lastModifiedBy>
  <cp:lastPrinted>2020-02-17T05:59:47Z</cp:lastPrinted>
  <dcterms:created xsi:type="dcterms:W3CDTF">2007-01-11T11:41:29Z</dcterms:created>
  <dcterms:modified xsi:type="dcterms:W3CDTF">2020-06-15T06:05:26Z</dcterms:modified>
</cp:coreProperties>
</file>